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Edgaras\Desktop\Formos\"/>
    </mc:Choice>
  </mc:AlternateContent>
  <xr:revisionPtr revIDLastSave="0" documentId="13_ncr:1_{FE68A0FE-4C06-4648-B88F-B3143504ECBE}" xr6:coauthVersionLast="45" xr6:coauthVersionMax="45" xr10:uidLastSave="{00000000-0000-0000-0000-000000000000}"/>
  <bookViews>
    <workbookView xWindow="-120" yWindow="-120" windowWidth="29040" windowHeight="15840" xr2:uid="{00000000-000D-0000-FFFF-FFFF00000000}"/>
  </bookViews>
  <sheets>
    <sheet name="SKI-1" sheetId="2" r:id="rId1"/>
    <sheet name="Formos Aprašymas" sheetId="4" r:id="rId2"/>
    <sheet name="Sp. šakų sąrašas" sheetId="3" r:id="rId3"/>
  </sheets>
  <definedNames>
    <definedName name="_xlnm.Print_Area" localSheetId="1">'Formos Aprašymas'!$A$1:$A$38</definedName>
    <definedName name="_xlnm.Print_Area" localSheetId="0">'SKI-1'!$A$1:$AI$54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0" i="2" l="1"/>
  <c r="AK14" i="2" l="1"/>
  <c r="T38" i="2"/>
  <c r="Z33" i="2"/>
  <c r="AH38" i="2" l="1"/>
  <c r="Z34" i="2"/>
  <c r="O34" i="2"/>
  <c r="AK34" i="2" s="1"/>
  <c r="Z35" i="2"/>
  <c r="O35" i="2"/>
  <c r="AK35" i="2" s="1"/>
  <c r="A51" i="2" l="1"/>
  <c r="AK51" i="2" s="1"/>
  <c r="Z31" i="2"/>
  <c r="Z32" i="2"/>
  <c r="Z36" i="2"/>
  <c r="Z37" i="2"/>
  <c r="Z30" i="2"/>
  <c r="AL51" i="2" l="1"/>
  <c r="Z38" i="2"/>
  <c r="AC38" i="2"/>
  <c r="AD38" i="2"/>
  <c r="AE38" i="2"/>
  <c r="AF38" i="2"/>
  <c r="AG38" i="2"/>
  <c r="AB38" i="2"/>
  <c r="Y38" i="2"/>
  <c r="W38" i="2"/>
  <c r="V38" i="2"/>
  <c r="R38" i="2"/>
  <c r="Q38" i="2"/>
  <c r="E22" i="2" s="1"/>
  <c r="K38" i="2"/>
  <c r="M38" i="2"/>
  <c r="C22" i="2" s="1"/>
  <c r="AK22" i="2" s="1"/>
  <c r="I38" i="2"/>
  <c r="O37" i="2"/>
  <c r="AK37" i="2" s="1"/>
  <c r="O31" i="2"/>
  <c r="AK31" i="2" s="1"/>
  <c r="O32" i="2"/>
  <c r="AK32" i="2" s="1"/>
  <c r="O33" i="2"/>
  <c r="AK33" i="2" s="1"/>
  <c r="O36" i="2"/>
  <c r="AK36" i="2" s="1"/>
  <c r="O30" i="2"/>
  <c r="AK30" i="2" s="1"/>
  <c r="E53" i="2"/>
  <c r="O3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Edgaras</author>
    <author>Edgaras Abušovas</author>
  </authors>
  <commentList>
    <comment ref="C18" authorId="0" shapeId="0" xr:uid="{943049B5-91A9-4E13-A0AD-C0CC41EE680D}">
      <text>
        <r>
          <rPr>
            <sz val="8"/>
            <color indexed="81"/>
            <rFont val="Tahoma"/>
            <family val="2"/>
          </rPr>
          <t>Duomenys automatiškai užsipildo užpildžius 2 lentelę</t>
        </r>
      </text>
    </comment>
    <comment ref="E18" authorId="0" shapeId="0" xr:uid="{E4EDE45D-467F-44FF-B524-CD2689C87B96}">
      <text>
        <r>
          <rPr>
            <sz val="8"/>
            <color indexed="81"/>
            <rFont val="Tahoma"/>
            <family val="2"/>
          </rPr>
          <t>Duomenys automatiškai užsipildo užpildžius 2 lentelę</t>
        </r>
      </text>
    </comment>
    <comment ref="A27" authorId="1" shapeId="0" xr:uid="{BFA2655C-6008-485C-B2E1-3E2302D6A249}">
      <text>
        <r>
          <rPr>
            <sz val="7"/>
            <color indexed="81"/>
            <rFont val="Tahoma"/>
            <family val="2"/>
          </rPr>
          <t xml:space="preserve">Sporto šakos pasirenkamos iš iššokančio abėcėlinio sąrašo, jei nerandate sporto šakos prašome pasirinkti sąrašo gale esančius pasirinkimus:
 - </t>
        </r>
        <r>
          <rPr>
            <b/>
            <sz val="7"/>
            <color indexed="81"/>
            <rFont val="Tahoma"/>
            <family val="2"/>
          </rPr>
          <t>Kitos dvikovinės sporto šakos</t>
        </r>
        <r>
          <rPr>
            <sz val="7"/>
            <color indexed="81"/>
            <rFont val="Tahoma"/>
            <family val="2"/>
          </rPr>
          <t xml:space="preserve"> (JKA karatė, lao tai, niat-nam, šidokan, šotokan karatė,  tekvondo (ITF), tradicinis aikido, tradicinis karatė ir t.t.)
- </t>
        </r>
        <r>
          <rPr>
            <b/>
            <sz val="7"/>
            <color indexed="81"/>
            <rFont val="Tahoma"/>
            <family val="2"/>
          </rPr>
          <t>Kitos techninės sporto šakos</t>
        </r>
        <r>
          <rPr>
            <sz val="7"/>
            <color indexed="81"/>
            <rFont val="Tahoma"/>
            <family val="2"/>
          </rPr>
          <t xml:space="preserve"> (greituminių automodelių sportas, traktorių sportas ir t.t.)
 - </t>
        </r>
        <r>
          <rPr>
            <b/>
            <sz val="7"/>
            <color indexed="81"/>
            <rFont val="Tahoma"/>
            <family val="2"/>
          </rPr>
          <t>Kitos sporto šakos ar fizinės veiklos</t>
        </r>
        <r>
          <rPr>
            <sz val="7"/>
            <color indexed="81"/>
            <rFont val="Tahoma"/>
            <family val="2"/>
          </rPr>
          <t xml:space="preserve"> (bėgimo mėgėjai, keliautojų sportas, dailioji mankšta  ir t.t.)</t>
        </r>
      </text>
    </comment>
    <comment ref="E53" authorId="1" shapeId="0" xr:uid="{FA0019AB-F7B5-40F3-866A-934FF814EA9A}">
      <text>
        <r>
          <rPr>
            <sz val="7"/>
            <color indexed="81"/>
            <rFont val="Tahoma"/>
            <family val="2"/>
          </rPr>
          <t>Automatiškai įrašoma šiandienos data, jei ji jums netinka, ištrinkite ir įrašykite Jums tinkama  datą rankiniu būdu.</t>
        </r>
        <r>
          <rPr>
            <sz val="9"/>
            <color indexed="81"/>
            <rFont val="Tahoma"/>
            <family val="2"/>
          </rPr>
          <t xml:space="preserve">
</t>
        </r>
      </text>
    </comment>
  </commentList>
</comments>
</file>

<file path=xl/sharedStrings.xml><?xml version="1.0" encoding="utf-8"?>
<sst xmlns="http://schemas.openxmlformats.org/spreadsheetml/2006/main" count="288" uniqueCount="278">
  <si>
    <t>Kodas registre</t>
  </si>
  <si>
    <t>Forma Nr. SKĮ-1</t>
  </si>
  <si>
    <t>Įregistruotas(-a) Juridinių asmenų registre</t>
  </si>
  <si>
    <t>Teisinis statusas</t>
  </si>
  <si>
    <t>(data, registracijos numeris)</t>
  </si>
  <si>
    <r>
      <t>1. Bendrieji duomenys</t>
    </r>
    <r>
      <rPr>
        <sz val="7"/>
        <color theme="1"/>
        <rFont val="Times New Roman"/>
        <family val="1"/>
      </rPr>
      <t xml:space="preserve"> </t>
    </r>
  </si>
  <si>
    <t>Fizinių narių skaičius</t>
  </si>
  <si>
    <t>Iš jų sportuoja</t>
  </si>
  <si>
    <t>Iš jų moterų</t>
  </si>
  <si>
    <t>Surengta</t>
  </si>
  <si>
    <t>Išmokyta plaukti</t>
  </si>
  <si>
    <t>Parengta sportininkų</t>
  </si>
  <si>
    <t>Yra teisėjų</t>
  </si>
  <si>
    <t>Aukšto meistriškumo sporto varžybų</t>
  </si>
  <si>
    <t>Kvalifikacijos kėlimo seminarų, konferencijų</t>
  </si>
  <si>
    <t>Olimpinės rinktinės narių</t>
  </si>
  <si>
    <t>Olimpinės rinktinės kandidatų</t>
  </si>
  <si>
    <t>Nacionalinės kategorijos</t>
  </si>
  <si>
    <t>Tarptautinės kategorijos</t>
  </si>
  <si>
    <t>Kitų kategorijų</t>
  </si>
  <si>
    <t>Varžybų sk.</t>
  </si>
  <si>
    <t>Dalyvių sk.</t>
  </si>
  <si>
    <t>Renginių sk.</t>
  </si>
  <si>
    <t>Stovyklų sk.</t>
  </si>
  <si>
    <t>Dienų sk.</t>
  </si>
  <si>
    <t>Savanoriai</t>
  </si>
  <si>
    <t>Iš viso</t>
  </si>
  <si>
    <t>Turi aukštąjį sporto studijų krypties išsilavinimą</t>
  </si>
  <si>
    <t>Turi veiklos leidimą</t>
  </si>
  <si>
    <t>Sporto šaka</t>
  </si>
  <si>
    <t>Sportuojančiųjų skaičius</t>
  </si>
  <si>
    <t>Suteikta sportinių paslaugų ne klubo nariams</t>
  </si>
  <si>
    <t>Treneriai neturi kvalifikacinės kategorijos</t>
  </si>
  <si>
    <t>Treneriai turi kvalifikacines kategorijas</t>
  </si>
  <si>
    <t>Pirma</t>
  </si>
  <si>
    <t>Antra</t>
  </si>
  <si>
    <t>Trečia</t>
  </si>
  <si>
    <t>Ketvirta</t>
  </si>
  <si>
    <t>Penkta</t>
  </si>
  <si>
    <t>Šešta</t>
  </si>
  <si>
    <t>Iš viso:</t>
  </si>
  <si>
    <t>Universalios sporto arenos</t>
  </si>
  <si>
    <t>Sporto kompleksas</t>
  </si>
  <si>
    <t>Lengvosios atletikos maniežai</t>
  </si>
  <si>
    <t>Futbolo maniežai</t>
  </si>
  <si>
    <t>Baseinai</t>
  </si>
  <si>
    <t>Salės</t>
  </si>
  <si>
    <t>Dviračių trekai</t>
  </si>
  <si>
    <t>Aerodromai</t>
  </si>
  <si>
    <t>Ledo arenos</t>
  </si>
  <si>
    <t>Šaudyklos</t>
  </si>
  <si>
    <t>Atviros sporto bazės</t>
  </si>
  <si>
    <t>Dviračių takai (km)</t>
  </si>
  <si>
    <t>Su 3000 ir daugiau vietų tribūnomis</t>
  </si>
  <si>
    <t>Kiti</t>
  </si>
  <si>
    <t>50 m</t>
  </si>
  <si>
    <t xml:space="preserve">25 m </t>
  </si>
  <si>
    <t>15 × 30 m ir didesnės</t>
  </si>
  <si>
    <t>24 × 12 m – 15 × 30 m</t>
  </si>
  <si>
    <t>Kitos</t>
  </si>
  <si>
    <t>atviros</t>
  </si>
  <si>
    <t>uždaros</t>
  </si>
  <si>
    <t>Krepšinio aikštelės</t>
  </si>
  <si>
    <t>Tinklinio aikštelės</t>
  </si>
  <si>
    <t>Futbolo aikštės</t>
  </si>
  <si>
    <t>Rankinio aikštelės</t>
  </si>
  <si>
    <t>Teniso aikštelės</t>
  </si>
  <si>
    <t>Automobilių kroso trasos</t>
  </si>
  <si>
    <t>Motokroso trasos</t>
  </si>
  <si>
    <t>Slidžių ir riedučių trasos</t>
  </si>
  <si>
    <t>BMX dviračių trasos</t>
  </si>
  <si>
    <t>Beisbolo aikštės</t>
  </si>
  <si>
    <t>Golfo aikštynai</t>
  </si>
  <si>
    <t>Hipodromai</t>
  </si>
  <si>
    <t>Kartodromai</t>
  </si>
  <si>
    <t>PAJAMŲ ŠALTINIAI</t>
  </si>
  <si>
    <t>Valstybės biudžetas</t>
  </si>
  <si>
    <t>Savivaldybės biudžetas</t>
  </si>
  <si>
    <t>Ūkinė komercinė veikla</t>
  </si>
  <si>
    <t>Lietuvos tautinis olimpinis komitetas</t>
  </si>
  <si>
    <t>Rėmėjai ir kiti šaltiniai</t>
  </si>
  <si>
    <t>Kūno k. ir sporto depart. /  Švietimo, m. ir sporto ministerija</t>
  </si>
  <si>
    <t>Sporto rėmimo fondas</t>
  </si>
  <si>
    <t>Kitų ministerijų, valstybės institucijų</t>
  </si>
  <si>
    <t>A.V.</t>
  </si>
  <si>
    <t>Vadovas</t>
  </si>
  <si>
    <t>(data)</t>
  </si>
  <si>
    <t>(parašas,  vardas, pavardė)</t>
  </si>
  <si>
    <t xml:space="preserve">PATVIRTINTA </t>
  </si>
  <si>
    <t xml:space="preserve">(sporto klubo, įmonės, įstaigos pavadinimas) </t>
  </si>
  <si>
    <t>(adresas, telefonas, faksas, el. paštas)</t>
  </si>
  <si>
    <t>Irklavimo sporto bazės</t>
  </si>
  <si>
    <t>Buriavimo sporto bazės</t>
  </si>
  <si>
    <t>Žirgų sporto maniežai</t>
  </si>
  <si>
    <t>Stadio- nai</t>
  </si>
  <si>
    <t>4. FINANSAI (tūkstančiais eurų)</t>
  </si>
  <si>
    <t>Nacionalinės rinktinės narių</t>
  </si>
  <si>
    <t>Jaunimo rinktinės narių</t>
  </si>
  <si>
    <t>Jaunių rinktinės narių</t>
  </si>
  <si>
    <t>iki 18 metų</t>
  </si>
  <si>
    <t>19-29 metų</t>
  </si>
  <si>
    <t xml:space="preserve">30 ir daugiau metų </t>
  </si>
  <si>
    <t>Badmintonas</t>
  </si>
  <si>
    <t>Baidarių ir kanojų irklavimas</t>
  </si>
  <si>
    <t>Beisbolas</t>
  </si>
  <si>
    <t>Biatlonas</t>
  </si>
  <si>
    <t>Bobslėjus</t>
  </si>
  <si>
    <t>Boksas</t>
  </si>
  <si>
    <t>Buriavimas</t>
  </si>
  <si>
    <t>Čiuožimas (dailusis)</t>
  </si>
  <si>
    <t>Čiuožimas (greitasis)</t>
  </si>
  <si>
    <t>Dviračių sportas (plentas)</t>
  </si>
  <si>
    <t>Dviračių sportas (trekas)</t>
  </si>
  <si>
    <t>Dviračių sportas (kalnų)</t>
  </si>
  <si>
    <t>Dziudo</t>
  </si>
  <si>
    <t>Fechtavimasis</t>
  </si>
  <si>
    <t>Futbolas</t>
  </si>
  <si>
    <t>Gimnastika (sportinė)</t>
  </si>
  <si>
    <t>Gimnastika (meninė)</t>
  </si>
  <si>
    <t>Gimnastika (akr. šuoliai ant batuto)</t>
  </si>
  <si>
    <t>Golfas</t>
  </si>
  <si>
    <t>Imtynės (graikų ir romėnų)</t>
  </si>
  <si>
    <t>Imtynės (laisvosios)</t>
  </si>
  <si>
    <t>Imtynės (moterų)</t>
  </si>
  <si>
    <t>Irklavimas</t>
  </si>
  <si>
    <t>Kerlingas (akmenslydis)</t>
  </si>
  <si>
    <t>Krepšinis</t>
  </si>
  <si>
    <t>Ledo ritulys</t>
  </si>
  <si>
    <t>Lengvoji atletika</t>
  </si>
  <si>
    <t>Plaukimas</t>
  </si>
  <si>
    <t>Plaukimas (sinchroninis)</t>
  </si>
  <si>
    <t>Plaukimas (šuoliai į vandenį)</t>
  </si>
  <si>
    <t>Rankinis</t>
  </si>
  <si>
    <t>Regbis</t>
  </si>
  <si>
    <t>Riedlenčių sportas</t>
  </si>
  <si>
    <t>Rogučių sportas</t>
  </si>
  <si>
    <t>Skeletonas</t>
  </si>
  <si>
    <t>Slidinėjimas (kalnų)</t>
  </si>
  <si>
    <t>Slidinėjimas (snieglenčių)</t>
  </si>
  <si>
    <t>Stalo tenisas</t>
  </si>
  <si>
    <t>Sunkioji atletika</t>
  </si>
  <si>
    <t>Šaudymas iš lanko</t>
  </si>
  <si>
    <t>Šaudymo sportas</t>
  </si>
  <si>
    <t>Šiuolaikinė penkiakovė</t>
  </si>
  <si>
    <t>Tekvondo (WTF)</t>
  </si>
  <si>
    <t>Tenisas</t>
  </si>
  <si>
    <t>Tinklinis</t>
  </si>
  <si>
    <t>Triatlonas</t>
  </si>
  <si>
    <t>Vandensvydis</t>
  </si>
  <si>
    <t>Žirgų sportas</t>
  </si>
  <si>
    <t>Žolės riedulys</t>
  </si>
  <si>
    <t>Alpinizmas</t>
  </si>
  <si>
    <t>Baidarių (kanu) polo</t>
  </si>
  <si>
    <t>Boulingas</t>
  </si>
  <si>
    <t>Gimnastika (aerobinė)</t>
  </si>
  <si>
    <t>Gimnastika (sportinė akrobatika)</t>
  </si>
  <si>
    <t xml:space="preserve">Gimnastika visiems </t>
  </si>
  <si>
    <t>Biliardas</t>
  </si>
  <si>
    <t>Džiudžitsu (ju-jitsu)</t>
  </si>
  <si>
    <t>Imtynės už diržų (Alyšo imtynės)</t>
  </si>
  <si>
    <t>Jėgos trikovė</t>
  </si>
  <si>
    <t>Kendo</t>
  </si>
  <si>
    <t>Kikboksas</t>
  </si>
  <si>
    <t>Kiokušin karatė</t>
  </si>
  <si>
    <t>Kudo</t>
  </si>
  <si>
    <t>Kultūrizmas ir fitnesas (kūno rengyba) (IFBB)</t>
  </si>
  <si>
    <t>Muay thai</t>
  </si>
  <si>
    <t>Orientavimosi sportas</t>
  </si>
  <si>
    <t>Pankrationas</t>
  </si>
  <si>
    <t>Povandeninis plaukimas</t>
  </si>
  <si>
    <t>Pulas</t>
  </si>
  <si>
    <t>Rankų lenkimas</t>
  </si>
  <si>
    <t>Ringo</t>
  </si>
  <si>
    <t>Sambo</t>
  </si>
  <si>
    <t>Skvošas</t>
  </si>
  <si>
    <t>Sumo</t>
  </si>
  <si>
    <t>Smiginis</t>
  </si>
  <si>
    <t>Sportinė žūklė</t>
  </si>
  <si>
    <t>Sportinė žūklė (kastingas)</t>
  </si>
  <si>
    <t>Sportiniai šokiai</t>
  </si>
  <si>
    <t>Sportinis bridžas</t>
  </si>
  <si>
    <t>Šachmatai</t>
  </si>
  <si>
    <t>Šachmatai susirašinėjant</t>
  </si>
  <si>
    <t>Šachmatų kompozicijos</t>
  </si>
  <si>
    <t>Šaškės</t>
  </si>
  <si>
    <t>Universali kova</t>
  </si>
  <si>
    <t>Ušu</t>
  </si>
  <si>
    <t>Vandens slidės</t>
  </si>
  <si>
    <t>Virvės traukimas</t>
  </si>
  <si>
    <t>Sporto vadybininkai</t>
  </si>
  <si>
    <t>Universalios dirbtinės dangos sp. aikštelės</t>
  </si>
  <si>
    <t>Laipiojimo sportas</t>
  </si>
  <si>
    <t>Lietuviškas ritinis</t>
  </si>
  <si>
    <t>Kultūrizmas ir fitnesas (kūno rengyba)  (NABBA, WABBA)</t>
  </si>
  <si>
    <t>Karatė (WKF)</t>
  </si>
  <si>
    <t>Svarsčių kilnojimas</t>
  </si>
  <si>
    <t>Bočia</t>
  </si>
  <si>
    <t>Banglenčių sportas</t>
  </si>
  <si>
    <t>Galiūnų sportas</t>
  </si>
  <si>
    <r>
      <t xml:space="preserve"> Iš viso </t>
    </r>
    <r>
      <rPr>
        <b/>
        <sz val="8"/>
        <color theme="1"/>
        <rFont val="Times New Roman"/>
        <family val="1"/>
      </rPr>
      <t>IŠLAIDŲ</t>
    </r>
  </si>
  <si>
    <r>
      <t xml:space="preserve">Iš viso </t>
    </r>
    <r>
      <rPr>
        <b/>
        <sz val="8"/>
        <color theme="1"/>
        <rFont val="Times New Roman"/>
        <family val="1"/>
      </rPr>
      <t>PAJAMŲ</t>
    </r>
  </si>
  <si>
    <t>2. SPORTUOJANTIEJI IR TRENERIAI (pagal sporto šakas)</t>
  </si>
  <si>
    <t>Statistinės ataskaitos formos Nr. SKĮ-1 rodiklių aprašymas</t>
  </si>
  <si>
    <t>1. BENDRIEJI DUOMENYS</t>
  </si>
  <si>
    <t>3. SPORTO BAZĖS</t>
  </si>
  <si>
    <t>4. FINANSAVIMAS</t>
  </si>
  <si>
    <t xml:space="preserve"> </t>
  </si>
  <si>
    <r>
      <rPr>
        <sz val="9"/>
        <color theme="1"/>
        <rFont val="Times New Roman"/>
        <family val="1"/>
      </rPr>
      <t xml:space="preserve">4-20 skiltyse „Surengta“, „Išmokyta plaukti“ ir „Parengta sportininkų“ rodoma tik tai, kiek pats klubas surengė varžybų, stovyklų, kitų renginių, išmokė plaukti bei parengė sportininkų (pagal varžybų, renginių protokolus, kitus apskaitos dokumentus). </t>
    </r>
    <r>
      <rPr>
        <b/>
        <sz val="9"/>
        <color theme="1"/>
        <rFont val="Times New Roman"/>
        <family val="1"/>
      </rPr>
      <t>Parengtus įvairių šalies rinktinių narius įsirašo tik ta organizacija, kuri yra sportininko trenerio pagrindinė darbovietė.</t>
    </r>
  </si>
  <si>
    <t>21-23 skiltyse „Yra teisėjų“ nurodoma, kiek klube yra teisėjų, turinčių atitinkamą kategoriją.</t>
  </si>
  <si>
    <t>2. SPORTUOJANTIEJI IR TRENERIAI (PAGAL SPORTO ŠAKAS)</t>
  </si>
  <si>
    <r>
      <rPr>
        <sz val="7"/>
        <color theme="1"/>
        <rFont val="Times New Roman"/>
        <family val="1"/>
      </rPr>
      <t xml:space="preserve"> </t>
    </r>
    <r>
      <rPr>
        <sz val="9"/>
        <color theme="1"/>
        <rFont val="Times New Roman"/>
        <family val="1"/>
      </rPr>
      <t>Pildo institucijos sporto bazę valdančios nuosavybės arba patikėjimo teise.</t>
    </r>
  </si>
  <si>
    <t>Nurodomos tik nuosavos sporto bazės. Jeigu bazė nuomojama arba naudojama pagal panaudos sutartį, tai tokią bazę nurodo tik organizacija, tos bazės savininkė.</t>
  </si>
  <si>
    <r>
      <rPr>
        <sz val="7"/>
        <color theme="1"/>
        <rFont val="Times New Roman"/>
        <family val="1"/>
      </rPr>
      <t xml:space="preserve"> </t>
    </r>
    <r>
      <rPr>
        <sz val="9"/>
        <color theme="1"/>
        <rFont val="Times New Roman"/>
        <family val="1"/>
      </rPr>
      <t>Visi skaičiai turi būti paremti buhalterinės apskaitos dokumentais.</t>
    </r>
  </si>
  <si>
    <t>1 skiltis „Iš viso pajamų“ turi būti lygi skilčių „Pajamų šaltiniai“ sumai (t. y. 2 skiltis + 3 skiltis +4 skiltis + 5 skiltis + 6 skiltis + 7 skiltis + 8 skiltis).</t>
  </si>
  <si>
    <t>5 skiltyje „Savivaldybės biudžetas“ nurodomos lėšos, gautos iš savivaldybės biudžeto per savivaldybės sporto padalinį ir tiesiogiai iš savivaldybės biudžeto.</t>
  </si>
  <si>
    <t>6 skiltis „Ūkinė komercinė veikla“ pildoma tuo atveju, jei klubas, įmonė ar įstaiga užsiima ūkine komercine veikla.</t>
  </si>
  <si>
    <t>7 skiltyje „Lietuvos tautinis olimpinis komitetas“ nurodomos lėšos, gautos iš Lietuvos tautinio olimpinio komiteto ir Olimpinio fondo.</t>
  </si>
  <si>
    <t>Kiti darbuotojai</t>
  </si>
  <si>
    <t>Akrobatinis skraidymas</t>
  </si>
  <si>
    <t>Aviakonstruktorių pilotų mėgėjų sportas</t>
  </si>
  <si>
    <t>Aviamodelių sportas</t>
  </si>
  <si>
    <t>Karšto oro balionų skraidymas</t>
  </si>
  <si>
    <t>Parašiutų sportas</t>
  </si>
  <si>
    <t>Precizinis skraidymas</t>
  </si>
  <si>
    <t>Sklandymas</t>
  </si>
  <si>
    <t>Skraidyklių ir parasparnių sportas</t>
  </si>
  <si>
    <t>Ultralengvųjų orlaivių pilotų sportas</t>
  </si>
  <si>
    <t>Automobilių sportas (su kartingu)</t>
  </si>
  <si>
    <t>Motociklų sportas (su motobolu)</t>
  </si>
  <si>
    <t>Motorlaivių sportas</t>
  </si>
  <si>
    <t>Neįgaliųjų sportas (Judėjimo neįgaliųjų)</t>
  </si>
  <si>
    <t>Neįgaliųjų sportas (Aklųjų sportas)</t>
  </si>
  <si>
    <t>Neįgaliųjų sportas (Kurčiųjų sportas)</t>
  </si>
  <si>
    <t>Gimnastika (akr. šuoliai ant takelio)</t>
  </si>
  <si>
    <t>Kitos techninės sporto šakos                             (greituminių automodelių sportas, traktorių sportas ir t.t.)</t>
  </si>
  <si>
    <t>Kitos dvikovinės sporto šakos                          (JKA karatė, lao tai, niat-nam, šidokan, šotokan karatė,  tekvondo (ITF), tradicinis aikido, tradicinis karatė ir t.t.)</t>
  </si>
  <si>
    <t>Radijo sportas</t>
  </si>
  <si>
    <t>Kitos sporto šakos ar fizinės veiklos                  (bėgimo mėgėjai, keliautojų sportas, dailioji mankša  ir t.t.)</t>
  </si>
  <si>
    <t>Neįgaliųjų sportas (Žm. su intelekto negalia)</t>
  </si>
  <si>
    <r>
      <rPr>
        <sz val="8"/>
        <rFont val="Times New Roman"/>
        <family val="1"/>
      </rPr>
      <t>Treneriai</t>
    </r>
    <r>
      <rPr>
        <sz val="7"/>
        <rFont val="Times New Roman"/>
        <family val="1"/>
      </rPr>
      <t xml:space="preserve"> (dirbantys pagal darbo sutartis)</t>
    </r>
  </si>
  <si>
    <r>
      <rPr>
        <b/>
        <sz val="7"/>
        <rFont val="Times New Roman"/>
        <family val="1"/>
      </rPr>
      <t>Iš viso</t>
    </r>
    <r>
      <rPr>
        <sz val="7"/>
        <rFont val="Times New Roman"/>
        <family val="1"/>
      </rPr>
      <t xml:space="preserve"> trenerių</t>
    </r>
  </si>
  <si>
    <t>1 skiltyje „Fizinių narių skaičius“ įrašomi visi fiziniai asmenys, kurie yra įsiregistravę klube ir moka nario mokestį arba pateikę prašymą ir įtraukti į klubo nuolatinių narių sąrašą.</t>
  </si>
  <si>
    <t>3. SPORTO BAZĖS (NUOSAVOS)</t>
  </si>
  <si>
    <t>15 skiltyje „Išmokyta plaukti“ – dalyvavę mokymo plaukti pratybose ir išmokę nuplaukti 25 m.</t>
  </si>
  <si>
    <t xml:space="preserve">24-26 skiltyse „Sporto vadybininkai (organizatoriai)“ –  nurodomi atlyginimą gaunantys darbuotojai: prezidentai, direktoriai, vadovai, vedėjai, pirmininkai, pavaduotojai, sekretoriai, valdybos nariai, vadybininkai ir kt. </t>
  </si>
  <si>
    <t>27 skiltyje „Kiti darbuotojai“ nurodomi kiti atlyginimą gaunantys darbuotojai (t. y. buhalteriai, vairuotojai, sandėlininkai, valytojos ir kt.).</t>
  </si>
  <si>
    <t xml:space="preserve">19 skiltyje „Savanoriai“ nurodomi atlyginimo negaunantys treneriai, instruktoriai ir kiti darbuotojai. </t>
  </si>
  <si>
    <r>
      <rPr>
        <sz val="9"/>
        <color theme="1"/>
        <rFont val="TimesLT"/>
      </rPr>
      <t>1 skiltyje</t>
    </r>
    <r>
      <rPr>
        <b/>
        <sz val="9"/>
        <color theme="1"/>
        <rFont val="TimesLT"/>
      </rPr>
      <t xml:space="preserve"> </t>
    </r>
    <r>
      <rPr>
        <sz val="9"/>
        <color theme="1"/>
        <rFont val="TimesLT"/>
      </rPr>
      <t>„Universalios sporto arenos“ – sporto, kultūros ir kitiems renginiams skirtas statinys, turintis ne mažiau kaip 500 vietų tribūnas žiūrovams.</t>
    </r>
  </si>
  <si>
    <r>
      <rPr>
        <sz val="9"/>
        <color theme="1"/>
        <rFont val="TimesLT"/>
      </rPr>
      <t>2 skiltyje</t>
    </r>
    <r>
      <rPr>
        <b/>
        <sz val="9"/>
        <color theme="1"/>
        <rFont val="TimesLT"/>
      </rPr>
      <t xml:space="preserve"> </t>
    </r>
    <r>
      <rPr>
        <sz val="9"/>
        <color theme="1"/>
        <rFont val="TimesLT"/>
      </rPr>
      <t>„Sporto kompleksai“ – sporto bazės, kuriose vienu metu gali vykti kelių sporto šakų varžybos arba pratybos.</t>
    </r>
  </si>
  <si>
    <r>
      <t xml:space="preserve">33 skiltyje </t>
    </r>
    <r>
      <rPr>
        <sz val="9"/>
        <color theme="1"/>
        <rFont val="TimesLT"/>
      </rPr>
      <t>„Universalios dirbtinės dangos sporto aikštelės“ nurodomos ne mažesnės kaip 20 </t>
    </r>
    <r>
      <rPr>
        <sz val="9"/>
        <color theme="1"/>
        <rFont val="Times New Roman"/>
        <family val="1"/>
      </rPr>
      <t>×</t>
    </r>
    <r>
      <rPr>
        <sz val="9"/>
        <color theme="1"/>
        <rFont val="TimesLT"/>
      </rPr>
      <t xml:space="preserve"> 40 m. lauko aikštelės su dirbtine danga ir aptvaru.</t>
    </r>
  </si>
  <si>
    <r>
      <rPr>
        <sz val="7"/>
        <color theme="1"/>
        <rFont val="Times New Roman"/>
        <family val="1"/>
      </rPr>
      <t xml:space="preserve"> </t>
    </r>
    <r>
      <rPr>
        <sz val="9"/>
        <color theme="1"/>
        <rFont val="Times New Roman"/>
        <family val="1"/>
      </rPr>
      <t>34 skiltyje „Dviračių takai (km)“ nurodomas bendras dviračių takų ilgis kilometrais.</t>
    </r>
  </si>
  <si>
    <t>2 skiltyje „Valstybės biudžetas“ nurodomos lėšos, gautos iš Kūno kultūros ir sporto departamento prie Lietuvos Respublikos Vyriausybės arba Švietimo, m. ir sporto ministerijos, 3 skiltyje –  sporto rėmimo fondo, 4 skiltyje – kitų ministerijų, valstybinių institucijų biudžeto.</t>
  </si>
  <si>
    <r>
      <t>Pastaba:</t>
    </r>
    <r>
      <rPr>
        <sz val="9"/>
        <rFont val="Times New Roman"/>
        <family val="1"/>
      </rPr>
      <t xml:space="preserve"> Iki 2017-02-10 įgytos kvalifikacinėms kategorijoms prilyginamos tokiu principu: </t>
    </r>
    <r>
      <rPr>
        <b/>
        <sz val="9"/>
        <rFont val="Times New Roman"/>
        <family val="1"/>
      </rPr>
      <t>tarptautinės kategorijos trenerio (trenerio eksperto)</t>
    </r>
    <r>
      <rPr>
        <sz val="9"/>
        <rFont val="Times New Roman"/>
        <family val="1"/>
      </rPr>
      <t xml:space="preserve"> kvalifikacinė kategorija prilyginama penktai kvalifikacinei kategorijai, </t>
    </r>
    <r>
      <rPr>
        <b/>
        <sz val="9"/>
        <rFont val="Times New Roman"/>
        <family val="1"/>
      </rPr>
      <t>nacionalinio sporto trenerio (trenerio metodininko)</t>
    </r>
    <r>
      <rPr>
        <sz val="9"/>
        <rFont val="Times New Roman"/>
        <family val="1"/>
      </rPr>
      <t xml:space="preserve"> kvalifikacinė kategorija – trečiai kvalifikacinei kategorijai, </t>
    </r>
    <r>
      <rPr>
        <b/>
        <sz val="9"/>
        <rFont val="Times New Roman"/>
        <family val="1"/>
      </rPr>
      <t>Lietuvos sporto trenerio (vyresniojo trenerio)</t>
    </r>
    <r>
      <rPr>
        <sz val="9"/>
        <rFont val="Times New Roman"/>
        <family val="1"/>
      </rPr>
      <t xml:space="preserve"> kvalifikacinė kategorija – pirmai kvalifikacinei kategorijai.</t>
    </r>
  </si>
  <si>
    <t>13-18 skiltyse „Treneriai turi kvalifikacines kategorijas" pildomos trenerių kvalifikacinių kategorijų rūšys nuo pirmos iki šeštos (nurodoma tik turima aukščiausia trenerio kategorija);</t>
  </si>
  <si>
    <t>7 skiltyje nurodomi tik tie, kurie, nebūdami klubo nariais, naudojosi klubo teikiamomis paslaugomis – lankė klubo organizuotas sporto pratybas 1–2 ir daugiau kartų per savaitę.</t>
  </si>
  <si>
    <t>2-4 skiltyje „Sportuojančiųjų skaičius“ nurodomas tam tikra sporto šaka užsiiminėjančiųjų skaičius kalendorinių metų pabaigoje pagal amžiaus grupes.</t>
  </si>
  <si>
    <t>16 skiltis pildoma tik už metus, kai vyko Olimpinės žaidynės.</t>
  </si>
  <si>
    <t>* – stovyklose dalyvavusiųjų skaičius, kur tas pats asmuo kiekvieną dieną laikomas atskiru dalyviu (daugiau skaitykite aprašyme).</t>
  </si>
  <si>
    <t>Dalyvių sk.*</t>
  </si>
  <si>
    <t>Aukšto meistriškumo stovyklų</t>
  </si>
  <si>
    <t>Fizinio aktyvumo renginių</t>
  </si>
  <si>
    <r>
      <t xml:space="preserve">10 skiltyje rašomas bendras pildančios organizacijos surengtų aukšto meistriškumo sporto treniruočių stovyklų skaičius (vienadienės ir daugiadienės sumuojamos kartu 1+1=2), 11 sk. visų stovyklų bendras dienų skaičius (2+5+1=8) ir </t>
    </r>
    <r>
      <rPr>
        <b/>
        <sz val="9"/>
        <color theme="1"/>
        <rFont val="Times New Roman"/>
        <family val="1"/>
      </rPr>
      <t>12 sk. bendras šiose stovyklose dalyvavusiųjų skaičius, kur tas pats asmuo kiekvieną dieną laikomas atskiru dalyviu</t>
    </r>
    <r>
      <rPr>
        <sz val="9"/>
        <color theme="1"/>
        <rFont val="Times New Roman"/>
        <family val="1"/>
      </rPr>
      <t xml:space="preserve"> (pvz. 2 dienų stovykloje dalyvavo 48 asmenys tokiu atveju iš viso būtų 96 dalyviai, o jei 5 d. dalyvavo 3 asmenys, iš viso būtų 15 dalyvių).</t>
    </r>
  </si>
  <si>
    <r>
      <t xml:space="preserve">Lėšos nurodomos </t>
    </r>
    <r>
      <rPr>
        <b/>
        <sz val="9"/>
        <color theme="1"/>
        <rFont val="Times New Roman"/>
        <family val="1"/>
      </rPr>
      <t>tūkstančiais eurų</t>
    </r>
    <r>
      <rPr>
        <sz val="9"/>
        <color theme="1"/>
        <rFont val="Times New Roman"/>
        <family val="1"/>
      </rPr>
      <t>. Po kablelio nurodomi trys skaičiai.</t>
    </r>
  </si>
  <si>
    <t>Sporto šakos kurios gali būti pasirenkamos SK-1 formos 2 lentelės 1 skiltyje iššokančiame sąraše.</t>
  </si>
  <si>
    <t xml:space="preserve">2 skiltyje „Iš jų sportuoja“ (šie duomenys automatiškai užsipildo užpildžius 2 lentelę) rašomi tik tie, kurie sportuoja 1–2 ir daugiau kartų per savaitę, lankantys organizuotas sporto pratybas. 2 skiltis „Iš jų sportuoja“ atitinka 2 lentelės „Sportuojantys ir treneriai“ eilutės „Iš viso“ „Sportuojančiųjų skaičius“. Sportuojančiuosius įsirašo tik ta organizacija, kurios organizuotas pratybas lanko sportuojantysis. </t>
  </si>
  <si>
    <t>3 skiltis analogiška kaip ir 2 skiltis, bet čia surašomas tik moterų skaičius (šie duomenys automatiškai užsipildo užpildžius 2 lentelę). 3 skiltis „Iš jų moterų“ atitinka 2 lentelės „Sportuojantys ir treneriai“ eilutės „Iš viso“ skiltį „Iš jų moterų“.</t>
  </si>
  <si>
    <r>
      <t>4-6 skiltyse nurodomos</t>
    </r>
    <r>
      <rPr>
        <b/>
        <sz val="9"/>
        <rFont val="Times New Roman"/>
        <family val="1"/>
      </rPr>
      <t xml:space="preserve"> aukšto meistriškumo sporto varžybos</t>
    </r>
    <r>
      <rPr>
        <sz val="9"/>
        <rFont val="Times New Roman"/>
        <family val="1"/>
      </rPr>
      <t xml:space="preserve">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r>
  </si>
  <si>
    <r>
      <t xml:space="preserve">7-9 skiltyse nurodomi </t>
    </r>
    <r>
      <rPr>
        <b/>
        <sz val="9"/>
        <rFont val="Times New Roman"/>
        <family val="1"/>
      </rPr>
      <t>fizinio aktyvumo renginiai </t>
    </r>
    <r>
      <rPr>
        <sz val="9"/>
        <rFont val="Times New Roman"/>
        <family val="1"/>
      </rPr>
      <t>–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r>
  </si>
  <si>
    <r>
      <t>10-12 skiltyse nurodomos a</t>
    </r>
    <r>
      <rPr>
        <b/>
        <sz val="9"/>
        <rFont val="Times New Roman"/>
        <family val="1"/>
      </rPr>
      <t>ukšto meistriškumo sporto treniruočių stovyklos</t>
    </r>
    <r>
      <rPr>
        <sz val="9"/>
        <rFont val="Times New Roman"/>
        <family val="1"/>
      </rPr>
      <t xml:space="preserve"> – aukšto meistriškumo sporto pratybų proceso dalis, kai vykdomas tikslingas ir apibrėžtos trukmės sportininko rengimas, siekiant įvertinti sportininko pasiektą parengtumo lygį ir šį lygį pakelti prieš konkrečias aukšto meistriškumo sporto varžybas.</t>
    </r>
  </si>
  <si>
    <t>12 skiltyje „Neturi kvalifikacinės kategorijos“ automatiškai pagal jūsų įvestus duomenis apskaičiuojami treneriai, neturintys aukštojo kūno kultūros išsilavinimo ar veiklos leidimo ir neįgiję kvalifikacinės kategorijos.</t>
  </si>
  <si>
    <t>8 skiltyje „Rėmėjai ir kiti šaltiniai“ nurodomos lėšos, gautos iš rėmėjų, tėvų, privačios lėšos, 2 proc. sumokėto gyventojų pajamų mokesčio.</t>
  </si>
  <si>
    <t>Dviračių sportas (mažųjų dviračių kroso)</t>
  </si>
  <si>
    <t xml:space="preserve">Beisbolas (softbolas) </t>
  </si>
  <si>
    <t>Slidinėjimas (lygumų)</t>
  </si>
  <si>
    <t>nacionalinės įstaigos Lietuvos sporto centrui kasmet</t>
  </si>
  <si>
    <t>SPORTO KLUBO, ĮMONĖS, ĮSTAIGOS 2019 M. VEIKLOS ATASKAITA</t>
  </si>
  <si>
    <t>Pateikiama – miesto, rajono, savivaldybės sporto padaliniui kasmet, o</t>
  </si>
  <si>
    <t>Lietuvos sporto centro direktoriaus 2020 m. birželio 8 d. įsakymu Nr.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</si>
</sst>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5">
    <font>
      <sz val="11"/>
      <color theme="1"/>
      <name val="Calibri"/>
      <family val="2"/>
      <scheme val="minor"/>
    </font>
    <font>
      <sz val="8"/>
      <color theme="1"/>
      <name val="Times New Roman"/>
      <family val="1"/>
    </font>
    <font>
      <b/>
      <sz val="7"/>
      <color theme="1"/>
      <name val="Times New Roman"/>
      <family val="1"/>
    </font>
    <font>
      <b/>
      <sz val="8"/>
      <color theme="1"/>
      <name val="Times New Roman"/>
      <family val="1"/>
    </font>
    <font>
      <sz val="7"/>
      <color theme="1"/>
      <name val="Times New Roman"/>
      <family val="1"/>
    </font>
    <font>
      <b/>
      <sz val="9"/>
      <color theme="1"/>
      <name val="Times New Roman"/>
      <family val="1"/>
    </font>
    <font>
      <sz val="9"/>
      <color theme="1"/>
      <name val="Times New Roman"/>
      <family val="1"/>
    </font>
    <font>
      <sz val="6"/>
      <color theme="1"/>
      <name val="Times New Roman"/>
      <family val="1"/>
    </font>
    <font>
      <sz val="7.5"/>
      <color theme="1"/>
      <name val="Times New Roman"/>
      <family val="1"/>
    </font>
    <font>
      <b/>
      <sz val="12"/>
      <color theme="1"/>
      <name val="Times New Roman"/>
      <family val="1"/>
    </font>
    <font>
      <sz val="9"/>
      <name val="Times New Roman"/>
      <family val="1"/>
    </font>
    <font>
      <sz val="8.5"/>
      <name val="Times New Roman"/>
      <family val="1"/>
    </font>
    <font>
      <sz val="10"/>
      <color theme="1"/>
      <name val="Calibri"/>
      <family val="2"/>
      <scheme val="minor"/>
    </font>
    <font>
      <sz val="9"/>
      <color theme="1"/>
      <name val="TimesLT"/>
    </font>
    <font>
      <b/>
      <sz val="9"/>
      <color theme="1"/>
      <name val="TimesLT"/>
    </font>
    <font>
      <sz val="6.5"/>
      <color theme="1"/>
      <name val="Times New Roman"/>
      <family val="1"/>
    </font>
    <font>
      <sz val="6.5"/>
      <color theme="1"/>
      <name val="Calibri"/>
      <family val="2"/>
      <scheme val="minor"/>
    </font>
    <font>
      <b/>
      <sz val="6.5"/>
      <color theme="1"/>
      <name val="Times New Roman"/>
      <family val="1"/>
    </font>
    <font>
      <sz val="12"/>
      <color indexed="10"/>
      <name val="Times New Roman"/>
      <family val="1"/>
    </font>
    <font>
      <sz val="11"/>
      <name val="TimesLT"/>
      <charset val="186"/>
    </font>
    <font>
      <b/>
      <sz val="10"/>
      <color rgb="FFFF0000"/>
      <name val="Calibri"/>
      <family val="2"/>
    </font>
    <font>
      <b/>
      <sz val="10"/>
      <color rgb="FFFF0000"/>
      <name val="Calibri"/>
      <family val="2"/>
      <scheme val="minor"/>
    </font>
    <font>
      <b/>
      <sz val="11"/>
      <color theme="1"/>
      <name val="Times New Roman"/>
      <family val="1"/>
    </font>
    <font>
      <sz val="9"/>
      <color indexed="81"/>
      <name val="Tahoma"/>
      <family val="2"/>
    </font>
    <font>
      <sz val="7"/>
      <color indexed="81"/>
      <name val="Tahoma"/>
      <family val="2"/>
    </font>
    <font>
      <b/>
      <sz val="7"/>
      <color indexed="81"/>
      <name val="Tahoma"/>
      <family val="2"/>
    </font>
    <font>
      <sz val="8"/>
      <name val="Times New Roman"/>
      <family val="1"/>
    </font>
    <font>
      <sz val="7"/>
      <name val="Times New Roman"/>
      <family val="1"/>
    </font>
    <font>
      <sz val="6"/>
      <name val="Times New Roman"/>
      <family val="1"/>
    </font>
    <font>
      <b/>
      <sz val="7"/>
      <name val="Times New Roman"/>
      <family val="1"/>
    </font>
    <font>
      <b/>
      <sz val="9"/>
      <name val="Times New Roman"/>
      <family val="1"/>
    </font>
    <font>
      <sz val="10"/>
      <color theme="1"/>
      <name val="Times New Roman"/>
      <family val="1"/>
    </font>
    <font>
      <b/>
      <sz val="14"/>
      <color theme="1"/>
      <name val="Times New Roman"/>
      <family val="1"/>
    </font>
    <font>
      <sz val="11"/>
      <name val="Calibri"/>
      <family val="2"/>
      <scheme val="minor"/>
    </font>
    <font>
      <sz val="8"/>
      <color indexed="81"/>
      <name val="Tahoma"/>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9" fillId="0" borderId="0"/>
  </cellStyleXfs>
  <cellXfs count="145">
    <xf numFmtId="0" fontId="0" fillId="0" borderId="0" xfId="0"/>
    <xf numFmtId="0" fontId="5" fillId="0" borderId="0" xfId="0" applyFont="1" applyAlignment="1">
      <alignment vertical="center"/>
    </xf>
    <xf numFmtId="0" fontId="4" fillId="0" borderId="0" xfId="0" applyFont="1"/>
    <xf numFmtId="0" fontId="4" fillId="0" borderId="0" xfId="0" applyFont="1" applyAlignment="1">
      <alignment vertical="center"/>
    </xf>
    <xf numFmtId="0" fontId="3" fillId="0" borderId="0" xfId="0" applyFont="1" applyAlignment="1">
      <alignment vertical="center"/>
    </xf>
    <xf numFmtId="0" fontId="2" fillId="0" borderId="0" xfId="0" applyFont="1"/>
    <xf numFmtId="0" fontId="3" fillId="0" borderId="0" xfId="0" applyFont="1"/>
    <xf numFmtId="0" fontId="4"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6" fillId="0" borderId="0" xfId="0" applyFont="1"/>
    <xf numFmtId="0" fontId="4" fillId="0" borderId="0" xfId="0" applyFont="1" applyBorder="1" applyAlignment="1">
      <alignment horizontal="center"/>
    </xf>
    <xf numFmtId="0" fontId="4" fillId="0" borderId="0" xfId="0" applyFont="1" applyBorder="1" applyAlignment="1">
      <alignment horizontal="center" vertical="center" wrapText="1"/>
    </xf>
    <xf numFmtId="0" fontId="4" fillId="0" borderId="1" xfId="0" applyFont="1" applyBorder="1" applyAlignment="1">
      <alignment vertical="center" textRotation="90" wrapText="1"/>
    </xf>
    <xf numFmtId="0" fontId="10" fillId="0" borderId="1" xfId="0" applyFont="1" applyBorder="1" applyAlignment="1">
      <alignment horizontal="center" vertical="center"/>
    </xf>
    <xf numFmtId="0" fontId="11" fillId="0" borderId="1" xfId="0" applyFont="1" applyBorder="1" applyAlignment="1">
      <alignment vertical="top" wrapText="1"/>
    </xf>
    <xf numFmtId="0" fontId="11" fillId="3" borderId="12" xfId="0" applyFont="1" applyFill="1" applyBorder="1" applyAlignment="1">
      <alignment vertical="top" wrapText="1"/>
    </xf>
    <xf numFmtId="0" fontId="11" fillId="3" borderId="1" xfId="0" applyFont="1" applyFill="1" applyBorder="1" applyAlignment="1">
      <alignment vertical="top" wrapText="1"/>
    </xf>
    <xf numFmtId="0" fontId="11" fillId="0" borderId="12" xfId="0" applyFont="1" applyBorder="1" applyAlignment="1">
      <alignment vertical="top" wrapText="1"/>
    </xf>
    <xf numFmtId="0" fontId="7" fillId="0" borderId="1" xfId="0" applyFont="1" applyBorder="1" applyAlignment="1">
      <alignment horizontal="center" vertical="center" textRotation="90" wrapText="1"/>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justify" vertical="center"/>
    </xf>
    <xf numFmtId="0" fontId="5" fillId="0" borderId="0" xfId="0" applyFont="1" applyAlignment="1">
      <alignment horizontal="justify" vertical="center"/>
    </xf>
    <xf numFmtId="0" fontId="15" fillId="0" borderId="0" xfId="0" applyFont="1" applyBorder="1" applyAlignment="1">
      <alignment horizontal="center" vertical="center" wrapText="1"/>
    </xf>
    <xf numFmtId="0" fontId="16" fillId="0" borderId="0" xfId="0" applyFont="1"/>
    <xf numFmtId="0" fontId="17" fillId="0" borderId="0" xfId="0" applyFont="1" applyAlignment="1">
      <alignment vertical="center"/>
    </xf>
    <xf numFmtId="0" fontId="7" fillId="0" borderId="0" xfId="0" applyFont="1" applyAlignment="1">
      <alignment vertical="center"/>
    </xf>
    <xf numFmtId="2" fontId="18" fillId="0" borderId="0" xfId="0" applyNumberFormat="1" applyFont="1" applyAlignment="1">
      <alignment horizontal="left" shrinkToFit="1"/>
    </xf>
    <xf numFmtId="0" fontId="2" fillId="0" borderId="1" xfId="0" applyFont="1" applyBorder="1" applyAlignment="1">
      <alignment vertical="center" shrinkToFit="1"/>
    </xf>
    <xf numFmtId="0" fontId="20" fillId="0" borderId="0" xfId="0" applyFont="1" applyProtection="1">
      <protection locked="0"/>
    </xf>
    <xf numFmtId="0" fontId="21" fillId="0" borderId="0" xfId="0" applyFont="1"/>
    <xf numFmtId="0" fontId="21" fillId="0" borderId="0" xfId="1" applyFont="1"/>
    <xf numFmtId="0" fontId="7" fillId="0" borderId="1" xfId="0" applyFont="1" applyBorder="1" applyAlignment="1">
      <alignment horizontal="center" vertical="center" wrapText="1"/>
    </xf>
    <xf numFmtId="0" fontId="0" fillId="2" borderId="1" xfId="0" applyFill="1" applyBorder="1" applyProtection="1">
      <protection locked="0"/>
    </xf>
    <xf numFmtId="0" fontId="4" fillId="2" borderId="1" xfId="0" applyFont="1" applyFill="1" applyBorder="1" applyAlignment="1" applyProtection="1">
      <alignment vertical="center" shrinkToFit="1"/>
      <protection locked="0"/>
    </xf>
    <xf numFmtId="0" fontId="4" fillId="2" borderId="1" xfId="0" applyFont="1" applyFill="1" applyBorder="1" applyAlignment="1" applyProtection="1">
      <alignment horizontal="center" vertical="center" shrinkToFit="1"/>
      <protection locked="0"/>
    </xf>
    <xf numFmtId="0" fontId="6" fillId="3" borderId="0" xfId="0" applyFont="1" applyFill="1" applyAlignment="1">
      <alignment horizontal="justify" vertical="center"/>
    </xf>
    <xf numFmtId="0" fontId="7" fillId="0" borderId="1" xfId="0" applyFont="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27" fillId="0" borderId="1" xfId="0" applyFont="1" applyBorder="1" applyAlignment="1">
      <alignment horizontal="center" vertical="center" textRotation="90" wrapText="1"/>
    </xf>
    <xf numFmtId="0" fontId="27" fillId="0" borderId="1" xfId="0" applyFont="1" applyBorder="1" applyAlignment="1">
      <alignment vertical="center" textRotation="90" wrapText="1"/>
    </xf>
    <xf numFmtId="0" fontId="28" fillId="0" borderId="1" xfId="0" applyFont="1" applyBorder="1" applyAlignment="1">
      <alignment vertical="center" textRotation="90" wrapText="1"/>
    </xf>
    <xf numFmtId="0" fontId="28" fillId="0" borderId="1" xfId="0" applyFont="1" applyBorder="1" applyAlignment="1">
      <alignment horizontal="center" vertical="center" wrapText="1"/>
    </xf>
    <xf numFmtId="0" fontId="10" fillId="0" borderId="0" xfId="0" applyFont="1" applyAlignment="1">
      <alignment horizontal="justify" vertical="center"/>
    </xf>
    <xf numFmtId="0" fontId="10" fillId="3" borderId="0" xfId="0" applyFont="1" applyFill="1" applyAlignment="1">
      <alignment horizontal="justify" vertical="center"/>
    </xf>
    <xf numFmtId="0" fontId="4" fillId="2" borderId="16" xfId="0" applyFont="1" applyFill="1" applyBorder="1" applyAlignment="1" applyProtection="1">
      <alignment horizontal="center" vertical="center" shrinkToFit="1"/>
      <protection locked="0"/>
    </xf>
    <xf numFmtId="0" fontId="0" fillId="3" borderId="0" xfId="0" applyFill="1"/>
    <xf numFmtId="0" fontId="13" fillId="0" borderId="0" xfId="0" applyFont="1" applyAlignment="1">
      <alignment horizontal="justify" vertical="center"/>
    </xf>
    <xf numFmtId="0" fontId="30" fillId="0" borderId="0" xfId="0" applyFont="1" applyAlignment="1">
      <alignment horizontal="justify" vertical="center"/>
    </xf>
    <xf numFmtId="0" fontId="27" fillId="0" borderId="0" xfId="0" applyFont="1"/>
    <xf numFmtId="0" fontId="33" fillId="0" borderId="0" xfId="0" applyFont="1"/>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4" fillId="2" borderId="2"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left" vertical="center"/>
      <protection locked="0"/>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3" fillId="0" borderId="1" xfId="0" applyFont="1" applyBorder="1" applyAlignment="1">
      <alignment horizontal="right" vertical="center" wrapText="1"/>
    </xf>
    <xf numFmtId="0" fontId="26" fillId="0" borderId="2" xfId="0" applyFont="1" applyBorder="1" applyAlignment="1">
      <alignment horizontal="center" vertical="center" textRotation="90" wrapText="1"/>
    </xf>
    <xf numFmtId="0" fontId="26" fillId="0" borderId="4" xfId="0" applyFont="1" applyBorder="1" applyAlignment="1">
      <alignment horizontal="center" vertical="center" textRotation="90" wrapText="1"/>
    </xf>
    <xf numFmtId="0" fontId="29" fillId="0" borderId="2" xfId="0" applyFont="1" applyBorder="1" applyAlignment="1">
      <alignment horizontal="center" vertical="center" textRotation="90" wrapText="1"/>
    </xf>
    <xf numFmtId="0" fontId="27" fillId="0" borderId="4" xfId="0" applyFont="1" applyBorder="1" applyAlignment="1">
      <alignment horizontal="center" vertical="center" textRotation="90" wrapText="1"/>
    </xf>
    <xf numFmtId="0" fontId="4" fillId="0" borderId="1" xfId="0" applyFont="1" applyBorder="1" applyAlignment="1">
      <alignment horizontal="center" vertical="center" wrapText="1"/>
    </xf>
    <xf numFmtId="164" fontId="5" fillId="3" borderId="1" xfId="0" applyNumberFormat="1" applyFont="1" applyFill="1" applyBorder="1" applyAlignment="1">
      <alignment horizontal="center" vertical="center" shrinkToFit="1"/>
    </xf>
    <xf numFmtId="164" fontId="5" fillId="2" borderId="1" xfId="0" applyNumberFormat="1" applyFont="1" applyFill="1" applyBorder="1" applyAlignment="1" applyProtection="1">
      <alignment horizontal="center" vertical="center" shrinkToFit="1"/>
      <protection locked="0"/>
    </xf>
    <xf numFmtId="0" fontId="1" fillId="0" borderId="1" xfId="0" applyFont="1" applyBorder="1" applyAlignment="1">
      <alignment horizontal="center" vertical="center" wrapText="1"/>
    </xf>
    <xf numFmtId="164" fontId="5" fillId="2" borderId="2" xfId="0" applyNumberFormat="1" applyFont="1" applyFill="1" applyBorder="1" applyAlignment="1" applyProtection="1">
      <alignment horizontal="center" vertical="center" shrinkToFit="1"/>
      <protection locked="0"/>
    </xf>
    <xf numFmtId="164" fontId="5" fillId="2" borderId="3" xfId="0" applyNumberFormat="1" applyFont="1" applyFill="1" applyBorder="1" applyAlignment="1" applyProtection="1">
      <alignment horizontal="center" vertical="center" shrinkToFit="1"/>
      <protection locked="0"/>
    </xf>
    <xf numFmtId="164" fontId="5" fillId="2" borderId="4" xfId="0" applyNumberFormat="1" applyFont="1" applyFill="1" applyBorder="1" applyAlignment="1" applyProtection="1">
      <alignment horizontal="center" vertical="center" shrinkToFi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4" fontId="31" fillId="2" borderId="6" xfId="0" applyNumberFormat="1" applyFont="1" applyFill="1" applyBorder="1" applyAlignment="1" applyProtection="1">
      <alignment horizontal="center"/>
      <protection locked="0"/>
    </xf>
    <xf numFmtId="0" fontId="31" fillId="2" borderId="6" xfId="0" applyFont="1" applyFill="1" applyBorder="1" applyAlignment="1" applyProtection="1">
      <alignment horizontal="center"/>
      <protection locked="0"/>
    </xf>
    <xf numFmtId="0" fontId="7" fillId="0" borderId="0" xfId="0" applyFont="1" applyBorder="1" applyAlignment="1">
      <alignment horizontal="center" vertical="center" wrapText="1"/>
    </xf>
    <xf numFmtId="0" fontId="0" fillId="2" borderId="6" xfId="0" applyFont="1" applyFill="1" applyBorder="1" applyAlignment="1" applyProtection="1">
      <alignment horizontal="center" shrinkToFit="1"/>
      <protection locked="0"/>
    </xf>
    <xf numFmtId="0" fontId="4" fillId="0" borderId="7"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5" xfId="0" applyFont="1" applyBorder="1" applyAlignment="1">
      <alignment horizontal="center"/>
    </xf>
    <xf numFmtId="0" fontId="8" fillId="0" borderId="1" xfId="0" applyFont="1" applyBorder="1" applyAlignment="1">
      <alignment horizontal="center" vertical="center" wrapText="1"/>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3" xfId="0" applyFont="1" applyBorder="1" applyAlignment="1">
      <alignment horizontal="center" vertical="center" textRotation="90" wrapText="1"/>
    </xf>
    <xf numFmtId="14" fontId="12" fillId="2" borderId="0" xfId="0" applyNumberFormat="1" applyFont="1" applyFill="1" applyAlignment="1" applyProtection="1">
      <alignment horizontal="center" shrinkToFit="1"/>
      <protection locked="0"/>
    </xf>
    <xf numFmtId="0" fontId="12" fillId="2" borderId="0" xfId="0" applyFont="1" applyFill="1" applyAlignment="1" applyProtection="1">
      <alignment horizontal="center" shrinkToFit="1"/>
      <protection locked="0"/>
    </xf>
    <xf numFmtId="0" fontId="12" fillId="2" borderId="6" xfId="0" applyFont="1" applyFill="1" applyBorder="1" applyAlignment="1" applyProtection="1">
      <alignment horizontal="center"/>
      <protection locked="0"/>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2" fillId="0" borderId="0" xfId="0" applyFont="1" applyAlignment="1">
      <alignment horizontal="center" vertical="center" wrapText="1"/>
    </xf>
    <xf numFmtId="0" fontId="9" fillId="2" borderId="0" xfId="0" applyFont="1" applyFill="1" applyAlignment="1" applyProtection="1">
      <alignment horizontal="center" shrinkToFit="1"/>
      <protection locked="0"/>
    </xf>
    <xf numFmtId="0" fontId="4" fillId="0" borderId="0" xfId="0" applyFont="1" applyBorder="1" applyAlignment="1">
      <alignment horizontal="center" vertical="center"/>
    </xf>
    <xf numFmtId="0" fontId="1" fillId="2" borderId="0" xfId="0" applyFont="1" applyFill="1" applyAlignment="1" applyProtection="1">
      <alignment horizontal="center" shrinkToFit="1"/>
      <protection locked="0"/>
    </xf>
    <xf numFmtId="0" fontId="27" fillId="0" borderId="3" xfId="0" applyFont="1" applyBorder="1" applyAlignment="1">
      <alignment horizontal="center" vertical="center" wrapText="1"/>
    </xf>
    <xf numFmtId="0" fontId="28" fillId="0" borderId="9" xfId="0" applyFont="1" applyBorder="1" applyAlignment="1">
      <alignment horizontal="center" vertical="center" textRotation="90" wrapText="1"/>
    </xf>
    <xf numFmtId="0" fontId="28" fillId="0" borderId="11" xfId="0" applyFont="1" applyBorder="1" applyAlignment="1">
      <alignment horizontal="center" vertical="center" textRotation="90" wrapText="1"/>
    </xf>
    <xf numFmtId="0" fontId="27" fillId="0" borderId="1" xfId="0" applyFont="1" applyBorder="1" applyAlignment="1">
      <alignment horizontal="center" vertical="center" textRotation="90" wrapText="1"/>
    </xf>
    <xf numFmtId="0" fontId="27" fillId="0" borderId="9" xfId="0" applyFont="1" applyBorder="1" applyAlignment="1">
      <alignment horizontal="center" vertical="center" textRotation="90" wrapText="1"/>
    </xf>
    <xf numFmtId="0" fontId="27" fillId="0" borderId="10" xfId="0" applyFont="1" applyBorder="1" applyAlignment="1">
      <alignment horizontal="center" vertical="center" textRotation="90" wrapText="1"/>
    </xf>
    <xf numFmtId="0" fontId="27" fillId="0" borderId="11" xfId="0" applyFont="1" applyBorder="1" applyAlignment="1">
      <alignment horizontal="center" vertical="center" textRotation="90" wrapText="1"/>
    </xf>
    <xf numFmtId="0" fontId="27" fillId="0" borderId="12" xfId="0" applyFont="1" applyBorder="1" applyAlignment="1">
      <alignment horizontal="center" vertical="center" textRotation="90"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8" fillId="0" borderId="2" xfId="0" applyFont="1" applyBorder="1" applyAlignment="1">
      <alignment horizontal="center" vertical="center" textRotation="90" wrapText="1"/>
    </xf>
    <xf numFmtId="0" fontId="28" fillId="0" borderId="4" xfId="0" applyFont="1" applyBorder="1" applyAlignment="1">
      <alignment horizontal="center" vertical="center" textRotation="90" wrapText="1"/>
    </xf>
    <xf numFmtId="0" fontId="27" fillId="0" borderId="7" xfId="0" applyFont="1" applyBorder="1" applyAlignment="1">
      <alignment horizontal="center" vertical="center" textRotation="90" wrapText="1"/>
    </xf>
    <xf numFmtId="0" fontId="27" fillId="0" borderId="8" xfId="0" applyFont="1" applyBorder="1" applyAlignment="1">
      <alignment horizontal="center" vertical="center" textRotation="90" wrapText="1"/>
    </xf>
    <xf numFmtId="0" fontId="4" fillId="2" borderId="1" xfId="0" applyFont="1" applyFill="1" applyBorder="1" applyAlignment="1" applyProtection="1">
      <alignment horizontal="center" vertical="center" shrinkToFit="1"/>
      <protection locked="0"/>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9"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21" fillId="0" borderId="0" xfId="0" applyFont="1" applyAlignment="1">
      <alignment horizontal="left" wrapText="1"/>
    </xf>
    <xf numFmtId="0" fontId="21" fillId="0" borderId="0" xfId="0" applyFont="1" applyAlignment="1">
      <alignment horizontal="left" vertical="top" wrapText="1"/>
    </xf>
    <xf numFmtId="0" fontId="7"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32" fillId="0" borderId="0" xfId="0" applyFont="1" applyBorder="1" applyAlignment="1">
      <alignment horizontal="left" wrapText="1"/>
    </xf>
  </cellXfs>
  <cellStyles count="2">
    <cellStyle name="Normal" xfId="0" builtinId="0"/>
    <cellStyle name="Normal_SMI-2" xfId="1" xr:uid="{7632FF9C-3388-4DA6-86D1-B8859C704B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2BA3-052F-4D86-8C48-8155E6AD9837}">
  <sheetPr>
    <tabColor rgb="FF92D050"/>
    <pageSetUpPr fitToPage="1"/>
  </sheetPr>
  <dimension ref="A1:AO54"/>
  <sheetViews>
    <sheetView showGridLines="0" tabSelected="1" zoomScale="130" zoomScaleNormal="130" workbookViewId="0">
      <selection activeCell="P4" sqref="P4"/>
    </sheetView>
  </sheetViews>
  <sheetFormatPr defaultRowHeight="15"/>
  <cols>
    <col min="1" max="14" width="2.7109375" customWidth="1"/>
    <col min="15" max="16" width="2.42578125" customWidth="1"/>
    <col min="17" max="17" width="3.85546875" customWidth="1"/>
    <col min="18" max="20" width="2.7109375" customWidth="1"/>
    <col min="21" max="22" width="3.42578125" customWidth="1"/>
    <col min="23" max="34" width="2.7109375" customWidth="1"/>
    <col min="35" max="35" width="2.85546875" customWidth="1"/>
    <col min="36" max="36" width="1.85546875" customWidth="1"/>
    <col min="37" max="37" width="7.5703125" customWidth="1"/>
  </cols>
  <sheetData>
    <row r="1" spans="1:37">
      <c r="A1" s="99" t="s">
        <v>0</v>
      </c>
      <c r="B1" s="100"/>
      <c r="C1" s="101"/>
      <c r="D1" s="33"/>
      <c r="E1" s="33"/>
      <c r="F1" s="33"/>
      <c r="G1" s="33"/>
      <c r="H1" s="33"/>
      <c r="I1" s="33"/>
      <c r="J1" s="33"/>
      <c r="K1" s="33"/>
      <c r="L1" s="33"/>
      <c r="U1" s="4" t="s">
        <v>1</v>
      </c>
    </row>
    <row r="2" spans="1:37" ht="10.5" customHeight="1">
      <c r="U2" s="2" t="s">
        <v>88</v>
      </c>
    </row>
    <row r="3" spans="1:37" ht="9.75" customHeight="1">
      <c r="G3" t="s">
        <v>206</v>
      </c>
      <c r="U3" s="3" t="s">
        <v>277</v>
      </c>
    </row>
    <row r="4" spans="1:37" ht="7.5" customHeight="1">
      <c r="U4" s="3"/>
    </row>
    <row r="5" spans="1:37" ht="10.5" customHeight="1">
      <c r="U5" s="49" t="s">
        <v>276</v>
      </c>
      <c r="V5" s="50"/>
      <c r="W5" s="50"/>
      <c r="X5" s="50"/>
      <c r="Y5" s="50"/>
      <c r="Z5" s="50"/>
      <c r="AA5" s="50"/>
      <c r="AB5" s="50"/>
      <c r="AC5" s="50"/>
      <c r="AD5" s="50"/>
      <c r="AE5" s="50"/>
      <c r="AF5" s="50"/>
      <c r="AG5" s="50"/>
      <c r="AH5" s="50"/>
    </row>
    <row r="6" spans="1:37" ht="10.5" customHeight="1">
      <c r="U6" s="49" t="s">
        <v>274</v>
      </c>
      <c r="V6" s="50"/>
      <c r="W6" s="50"/>
      <c r="X6" s="50"/>
      <c r="Y6" s="50"/>
      <c r="Z6" s="50"/>
      <c r="AA6" s="50"/>
      <c r="AB6" s="50"/>
      <c r="AC6" s="50"/>
      <c r="AD6" s="50"/>
      <c r="AE6" s="50"/>
      <c r="AF6" s="50"/>
      <c r="AG6" s="50"/>
      <c r="AH6" s="50"/>
    </row>
    <row r="7" spans="1:37" ht="3.75" customHeight="1"/>
    <row r="8" spans="1:37" ht="15.75" customHeight="1">
      <c r="A8" s="108" t="s">
        <v>275</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row>
    <row r="9" spans="1:37" ht="15.75">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row>
    <row r="10" spans="1:37" ht="9.75" customHeight="1">
      <c r="A10" s="110" t="s">
        <v>89</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row>
    <row r="11" spans="1:37">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row>
    <row r="12" spans="1:37" ht="9.75" customHeight="1">
      <c r="A12" s="110" t="s">
        <v>90</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row>
    <row r="13" spans="1:37" ht="3.75" customHeight="1"/>
    <row r="14" spans="1:37">
      <c r="A14" s="5" t="s">
        <v>2</v>
      </c>
      <c r="K14" s="103"/>
      <c r="L14" s="104"/>
      <c r="M14" s="104"/>
      <c r="N14" s="104"/>
      <c r="O14" s="104"/>
      <c r="P14" s="104"/>
      <c r="X14" s="6" t="s">
        <v>3</v>
      </c>
      <c r="Z14" s="5"/>
      <c r="AC14" s="105"/>
      <c r="AD14" s="105"/>
      <c r="AE14" s="105"/>
      <c r="AF14" s="105"/>
      <c r="AG14" s="105"/>
      <c r="AH14" s="105"/>
      <c r="AI14" s="105"/>
      <c r="AK14" s="30" t="str">
        <f>IF(A9="","",IF(AC14="","Pasirinkite teisinį statusą iš iššokančio sąrašo.",""))</f>
        <v/>
      </c>
    </row>
    <row r="15" spans="1:37" ht="9.75" customHeight="1">
      <c r="K15" s="95" t="s">
        <v>4</v>
      </c>
      <c r="L15" s="95"/>
      <c r="M15" s="95"/>
      <c r="N15" s="95"/>
      <c r="O15" s="95"/>
      <c r="P15" s="95"/>
    </row>
    <row r="16" spans="1:37" ht="1.5" customHeight="1">
      <c r="K16" s="10"/>
      <c r="L16" s="10"/>
      <c r="M16" s="10"/>
      <c r="N16" s="10"/>
      <c r="O16" s="10"/>
      <c r="P16" s="10"/>
    </row>
    <row r="17" spans="1:41" ht="11.25" customHeight="1">
      <c r="A17" s="1" t="s">
        <v>5</v>
      </c>
    </row>
    <row r="18" spans="1:41" ht="18.75" customHeight="1">
      <c r="A18" s="85" t="s">
        <v>6</v>
      </c>
      <c r="B18" s="85"/>
      <c r="C18" s="85" t="s">
        <v>7</v>
      </c>
      <c r="D18" s="85"/>
      <c r="E18" s="85" t="s">
        <v>8</v>
      </c>
      <c r="F18" s="85"/>
      <c r="G18" s="73" t="s">
        <v>9</v>
      </c>
      <c r="H18" s="74"/>
      <c r="I18" s="74"/>
      <c r="J18" s="74"/>
      <c r="K18" s="74"/>
      <c r="L18" s="74"/>
      <c r="M18" s="74"/>
      <c r="N18" s="74"/>
      <c r="O18" s="74"/>
      <c r="P18" s="74"/>
      <c r="Q18" s="74"/>
      <c r="R18" s="74"/>
      <c r="S18" s="74"/>
      <c r="T18" s="74"/>
      <c r="U18" s="74"/>
      <c r="V18" s="75"/>
      <c r="W18" s="93" t="s">
        <v>10</v>
      </c>
      <c r="X18" s="73" t="s">
        <v>11</v>
      </c>
      <c r="Y18" s="74"/>
      <c r="Z18" s="74"/>
      <c r="AA18" s="74"/>
      <c r="AB18" s="75"/>
      <c r="AC18" s="73" t="s">
        <v>12</v>
      </c>
      <c r="AD18" s="74"/>
      <c r="AE18" s="75"/>
      <c r="AF18" s="106" t="s">
        <v>189</v>
      </c>
      <c r="AG18" s="112"/>
      <c r="AH18" s="112"/>
      <c r="AI18" s="115" t="s">
        <v>217</v>
      </c>
    </row>
    <row r="19" spans="1:41" ht="48.75" customHeight="1">
      <c r="A19" s="85"/>
      <c r="B19" s="85"/>
      <c r="C19" s="85"/>
      <c r="D19" s="85"/>
      <c r="E19" s="85"/>
      <c r="F19" s="85"/>
      <c r="G19" s="73" t="s">
        <v>13</v>
      </c>
      <c r="H19" s="74"/>
      <c r="I19" s="74"/>
      <c r="J19" s="74"/>
      <c r="K19" s="75"/>
      <c r="L19" s="73" t="s">
        <v>260</v>
      </c>
      <c r="M19" s="74"/>
      <c r="N19" s="74"/>
      <c r="O19" s="74"/>
      <c r="P19" s="75"/>
      <c r="Q19" s="73" t="s">
        <v>259</v>
      </c>
      <c r="R19" s="74"/>
      <c r="S19" s="74"/>
      <c r="T19" s="75"/>
      <c r="U19" s="82" t="s">
        <v>14</v>
      </c>
      <c r="V19" s="82"/>
      <c r="W19" s="102"/>
      <c r="X19" s="93" t="s">
        <v>15</v>
      </c>
      <c r="Y19" s="93" t="s">
        <v>16</v>
      </c>
      <c r="Z19" s="93" t="s">
        <v>96</v>
      </c>
      <c r="AA19" s="93" t="s">
        <v>97</v>
      </c>
      <c r="AB19" s="93" t="s">
        <v>98</v>
      </c>
      <c r="AC19" s="93" t="s">
        <v>17</v>
      </c>
      <c r="AD19" s="93" t="s">
        <v>18</v>
      </c>
      <c r="AE19" s="93" t="s">
        <v>19</v>
      </c>
      <c r="AF19" s="125" t="s">
        <v>26</v>
      </c>
      <c r="AG19" s="125" t="s">
        <v>8</v>
      </c>
      <c r="AH19" s="113" t="s">
        <v>27</v>
      </c>
      <c r="AI19" s="115"/>
    </row>
    <row r="20" spans="1:41" ht="50.25" customHeight="1">
      <c r="A20" s="85"/>
      <c r="B20" s="85"/>
      <c r="C20" s="85"/>
      <c r="D20" s="85"/>
      <c r="E20" s="85"/>
      <c r="F20" s="85"/>
      <c r="G20" s="12" t="s">
        <v>20</v>
      </c>
      <c r="H20" s="83" t="s">
        <v>21</v>
      </c>
      <c r="I20" s="84"/>
      <c r="J20" s="83" t="s">
        <v>8</v>
      </c>
      <c r="K20" s="84"/>
      <c r="L20" s="12" t="s">
        <v>22</v>
      </c>
      <c r="M20" s="83" t="s">
        <v>21</v>
      </c>
      <c r="N20" s="84"/>
      <c r="O20" s="83" t="s">
        <v>8</v>
      </c>
      <c r="P20" s="84"/>
      <c r="Q20" s="7" t="s">
        <v>23</v>
      </c>
      <c r="R20" s="7" t="s">
        <v>24</v>
      </c>
      <c r="S20" s="83" t="s">
        <v>258</v>
      </c>
      <c r="T20" s="84"/>
      <c r="U20" s="7" t="s">
        <v>22</v>
      </c>
      <c r="V20" s="12" t="s">
        <v>21</v>
      </c>
      <c r="W20" s="94"/>
      <c r="X20" s="94"/>
      <c r="Y20" s="94"/>
      <c r="Z20" s="94"/>
      <c r="AA20" s="94"/>
      <c r="AB20" s="94"/>
      <c r="AC20" s="94"/>
      <c r="AD20" s="94"/>
      <c r="AE20" s="94"/>
      <c r="AF20" s="126"/>
      <c r="AG20" s="126"/>
      <c r="AH20" s="114"/>
      <c r="AI20" s="115"/>
      <c r="AK20" s="139" t="str">
        <f>IF(AND(G22=0,H22&gt;0),"Klaida! Nurodykite aukšto meistriškumo varžybų skaičių, nes yra dalyvių!",IF(AND(L22=0,M22&gt;0),"Klaida! Nurodykite fizinio aktyvumo varžybų skaičių, nes yra dalyvių!",IF(AND(Q22=0,S22&gt;0),"Klaida! Nurodykite aukšto meistriškumo stovyklų skaičių, nes yra dalyvių!",IF(AND(U22=0,V22&gt;0),"Klaida! Nurodykite kvalifikacijos kėlimo seminarų, konferencijų, nes yra dalyvių!",""))))</f>
        <v/>
      </c>
      <c r="AL20" s="139"/>
      <c r="AM20" s="139"/>
      <c r="AN20" s="139"/>
      <c r="AO20" s="139"/>
    </row>
    <row r="21" spans="1:41" ht="6" customHeight="1">
      <c r="A21" s="82">
        <v>1</v>
      </c>
      <c r="B21" s="82"/>
      <c r="C21" s="82">
        <v>2</v>
      </c>
      <c r="D21" s="82"/>
      <c r="E21" s="82">
        <v>3</v>
      </c>
      <c r="F21" s="82"/>
      <c r="G21" s="32">
        <v>4</v>
      </c>
      <c r="H21" s="86">
        <v>5</v>
      </c>
      <c r="I21" s="87"/>
      <c r="J21" s="86">
        <v>6</v>
      </c>
      <c r="K21" s="87"/>
      <c r="L21" s="32">
        <v>7</v>
      </c>
      <c r="M21" s="86">
        <v>8</v>
      </c>
      <c r="N21" s="87"/>
      <c r="O21" s="86">
        <v>9</v>
      </c>
      <c r="P21" s="87"/>
      <c r="Q21" s="32">
        <v>10</v>
      </c>
      <c r="R21" s="32">
        <v>11</v>
      </c>
      <c r="S21" s="86">
        <v>12</v>
      </c>
      <c r="T21" s="87"/>
      <c r="U21" s="32">
        <v>13</v>
      </c>
      <c r="V21" s="32">
        <v>14</v>
      </c>
      <c r="W21" s="32">
        <v>15</v>
      </c>
      <c r="X21" s="32">
        <v>16</v>
      </c>
      <c r="Y21" s="32">
        <v>17</v>
      </c>
      <c r="Z21" s="32">
        <v>18</v>
      </c>
      <c r="AA21" s="32">
        <v>19</v>
      </c>
      <c r="AB21" s="32">
        <v>20</v>
      </c>
      <c r="AC21" s="32">
        <v>21</v>
      </c>
      <c r="AD21" s="32">
        <v>22</v>
      </c>
      <c r="AE21" s="32">
        <v>23</v>
      </c>
      <c r="AF21" s="37">
        <v>24</v>
      </c>
      <c r="AG21" s="37">
        <v>25</v>
      </c>
      <c r="AH21" s="37">
        <v>26</v>
      </c>
      <c r="AI21" s="37">
        <v>27</v>
      </c>
      <c r="AK21" s="30"/>
    </row>
    <row r="22" spans="1:41">
      <c r="A22" s="127"/>
      <c r="B22" s="127"/>
      <c r="C22" s="51">
        <f>M38</f>
        <v>0</v>
      </c>
      <c r="D22" s="52"/>
      <c r="E22" s="51">
        <f>Q38</f>
        <v>0</v>
      </c>
      <c r="F22" s="52"/>
      <c r="G22" s="38"/>
      <c r="H22" s="53"/>
      <c r="I22" s="54"/>
      <c r="J22" s="53"/>
      <c r="K22" s="54"/>
      <c r="L22" s="38"/>
      <c r="M22" s="53"/>
      <c r="N22" s="54"/>
      <c r="O22" s="53"/>
      <c r="P22" s="54"/>
      <c r="Q22" s="38"/>
      <c r="R22" s="38"/>
      <c r="S22" s="53"/>
      <c r="T22" s="54"/>
      <c r="U22" s="38"/>
      <c r="V22" s="38"/>
      <c r="W22" s="38"/>
      <c r="X22" s="45"/>
      <c r="Y22" s="38"/>
      <c r="Z22" s="38"/>
      <c r="AA22" s="38"/>
      <c r="AB22" s="38"/>
      <c r="AC22" s="38"/>
      <c r="AD22" s="38"/>
      <c r="AE22" s="38"/>
      <c r="AF22" s="38"/>
      <c r="AG22" s="38"/>
      <c r="AH22" s="38"/>
      <c r="AI22" s="38"/>
      <c r="AK22" s="140" t="str">
        <f>IF(C22&gt;A22,"Klaida! Sportuojančiųjų skaičius, negali būti didesnis nei iš viso buvo narių!",IF(E22&gt;A22,"Klaida! Negali būti moterų daugiau nei iš viso buvo narių!",IF(J22&gt;H22,"Klaida! Negali būti daugiau moterų  nei iš viso buvo dalyvių aukšto meistriškumo varžybose!",IF(O22&gt;M22,"Klaida! Negali būti daugiau moterų  nei iš viso buvo dalyvių fizinio aktyvumo renginiuose!",IF(AG22&gt;AF22,"Klaida! Negali būti daugiau moterų  nei iš viso buvo sporto vadybininkų!",IF(AH22&gt;AF22,"Klaida! Negali būti daugiau išsilavinimų nei iš viso buvo sporto vadybininkų!",""))))))</f>
        <v/>
      </c>
      <c r="AL22" s="140"/>
      <c r="AM22" s="140"/>
      <c r="AN22" s="140"/>
      <c r="AO22" s="140"/>
    </row>
    <row r="23" spans="1:41" ht="1.5" customHeight="1">
      <c r="A23" s="26"/>
      <c r="B23" s="23"/>
      <c r="C23" s="23"/>
      <c r="D23" s="23"/>
      <c r="E23" s="23"/>
      <c r="F23" s="23"/>
      <c r="G23" s="23"/>
      <c r="H23" s="23"/>
      <c r="I23" s="23"/>
      <c r="J23" s="23"/>
      <c r="K23" s="23"/>
      <c r="L23" s="23"/>
      <c r="M23" s="23"/>
      <c r="N23" s="23"/>
      <c r="O23" s="23"/>
      <c r="P23" s="23"/>
      <c r="Q23" s="23"/>
      <c r="R23" s="23"/>
      <c r="S23" s="23"/>
      <c r="T23" s="23"/>
      <c r="U23" s="23"/>
      <c r="V23" s="23"/>
      <c r="W23" s="23"/>
      <c r="X23" s="24"/>
      <c r="Y23" s="24"/>
      <c r="Z23" s="24"/>
      <c r="AA23" s="24"/>
      <c r="AB23" s="24"/>
      <c r="AC23" s="24"/>
      <c r="AD23" s="24"/>
      <c r="AE23" s="24"/>
      <c r="AF23" s="24"/>
      <c r="AG23" s="24"/>
      <c r="AH23" s="24"/>
      <c r="AI23" s="24"/>
      <c r="AK23" s="140"/>
      <c r="AL23" s="140"/>
      <c r="AM23" s="140"/>
      <c r="AN23" s="140"/>
      <c r="AO23" s="140"/>
    </row>
    <row r="24" spans="1:41" ht="7.5" customHeight="1">
      <c r="A24" s="25" t="s">
        <v>257</v>
      </c>
      <c r="B24" s="23"/>
      <c r="C24" s="23"/>
      <c r="D24" s="23"/>
      <c r="E24" s="23"/>
      <c r="F24" s="23"/>
      <c r="G24" s="23"/>
      <c r="H24" s="23"/>
      <c r="I24" s="23"/>
      <c r="J24" s="23"/>
      <c r="K24" s="23"/>
      <c r="L24" s="23"/>
      <c r="M24" s="23"/>
      <c r="N24" s="23"/>
      <c r="O24" s="23"/>
      <c r="P24" s="23"/>
      <c r="Q24" s="23"/>
      <c r="R24" s="23"/>
      <c r="S24" s="23"/>
      <c r="T24" s="23"/>
      <c r="U24" s="23"/>
      <c r="V24" s="23"/>
      <c r="W24" s="23"/>
      <c r="X24" s="24"/>
      <c r="Y24" s="24"/>
      <c r="Z24" s="24"/>
      <c r="AA24" s="24"/>
      <c r="AB24" s="24"/>
      <c r="AC24" s="24"/>
      <c r="AD24" s="24"/>
      <c r="AK24" s="140"/>
      <c r="AL24" s="140"/>
      <c r="AM24" s="140"/>
      <c r="AN24" s="140"/>
      <c r="AO24" s="140"/>
    </row>
    <row r="25" spans="1:41" ht="7.5" customHeight="1">
      <c r="A25" s="11"/>
      <c r="B25" s="11"/>
      <c r="C25" s="11"/>
      <c r="D25" s="11"/>
      <c r="E25" s="11"/>
      <c r="F25" s="11"/>
      <c r="G25" s="11"/>
      <c r="H25" s="11"/>
      <c r="I25" s="11"/>
      <c r="J25" s="11"/>
      <c r="K25" s="11"/>
      <c r="L25" s="11"/>
      <c r="M25" s="11"/>
      <c r="N25" s="11"/>
      <c r="O25" s="11"/>
      <c r="P25" s="11"/>
      <c r="Q25" s="11"/>
      <c r="R25" s="11"/>
      <c r="S25" s="11"/>
      <c r="T25" s="11"/>
      <c r="U25" s="11"/>
      <c r="V25" s="11"/>
      <c r="W25" s="11"/>
    </row>
    <row r="26" spans="1:41" ht="12.75" customHeight="1">
      <c r="A26" s="4" t="s">
        <v>201</v>
      </c>
      <c r="B26" s="11"/>
      <c r="C26" s="11"/>
      <c r="D26" s="11"/>
      <c r="E26" s="11"/>
      <c r="F26" s="11"/>
      <c r="G26" s="11"/>
      <c r="H26" s="11"/>
      <c r="I26" s="11"/>
      <c r="J26" s="11"/>
      <c r="K26" s="11"/>
      <c r="L26" s="11"/>
      <c r="M26" s="11"/>
      <c r="N26" s="11"/>
      <c r="O26" s="11"/>
      <c r="P26" s="11"/>
      <c r="Q26" s="11"/>
      <c r="R26" s="11"/>
      <c r="S26" s="11"/>
      <c r="T26" s="11"/>
      <c r="U26" s="11"/>
      <c r="V26" s="11"/>
      <c r="W26" s="11"/>
    </row>
    <row r="27" spans="1:41" ht="28.5" customHeight="1">
      <c r="A27" s="63" t="s">
        <v>29</v>
      </c>
      <c r="B27" s="63"/>
      <c r="C27" s="63"/>
      <c r="D27" s="63"/>
      <c r="E27" s="63"/>
      <c r="F27" s="63"/>
      <c r="G27" s="63"/>
      <c r="H27" s="63"/>
      <c r="I27" s="120" t="s">
        <v>30</v>
      </c>
      <c r="J27" s="121"/>
      <c r="K27" s="121"/>
      <c r="L27" s="121"/>
      <c r="M27" s="121"/>
      <c r="N27" s="121"/>
      <c r="O27" s="121"/>
      <c r="P27" s="121"/>
      <c r="Q27" s="122"/>
      <c r="R27" s="128" t="s">
        <v>31</v>
      </c>
      <c r="S27" s="129"/>
      <c r="T27" s="106" t="s">
        <v>239</v>
      </c>
      <c r="U27" s="112"/>
      <c r="V27" s="112"/>
      <c r="W27" s="112"/>
      <c r="X27" s="112"/>
      <c r="Y27" s="107"/>
      <c r="Z27" s="116" t="s">
        <v>32</v>
      </c>
      <c r="AA27" s="117"/>
      <c r="AB27" s="120" t="s">
        <v>33</v>
      </c>
      <c r="AC27" s="121"/>
      <c r="AD27" s="121"/>
      <c r="AE27" s="121"/>
      <c r="AF27" s="121"/>
      <c r="AG27" s="122"/>
      <c r="AH27" s="116" t="s">
        <v>25</v>
      </c>
      <c r="AI27" s="117"/>
    </row>
    <row r="28" spans="1:41" ht="54" customHeight="1">
      <c r="A28" s="63"/>
      <c r="B28" s="63"/>
      <c r="C28" s="63"/>
      <c r="D28" s="63"/>
      <c r="E28" s="63"/>
      <c r="F28" s="63"/>
      <c r="G28" s="63"/>
      <c r="H28" s="63"/>
      <c r="I28" s="59" t="s">
        <v>99</v>
      </c>
      <c r="J28" s="60"/>
      <c r="K28" s="59" t="s">
        <v>100</v>
      </c>
      <c r="L28" s="60"/>
      <c r="M28" s="59" t="s">
        <v>101</v>
      </c>
      <c r="N28" s="60"/>
      <c r="O28" s="61" t="s">
        <v>26</v>
      </c>
      <c r="P28" s="62"/>
      <c r="Q28" s="39" t="s">
        <v>8</v>
      </c>
      <c r="R28" s="130"/>
      <c r="S28" s="131"/>
      <c r="T28" s="106" t="s">
        <v>240</v>
      </c>
      <c r="U28" s="107"/>
      <c r="V28" s="40" t="s">
        <v>8</v>
      </c>
      <c r="W28" s="123" t="s">
        <v>27</v>
      </c>
      <c r="X28" s="124"/>
      <c r="Y28" s="41" t="s">
        <v>28</v>
      </c>
      <c r="Z28" s="118"/>
      <c r="AA28" s="119"/>
      <c r="AB28" s="39" t="s">
        <v>34</v>
      </c>
      <c r="AC28" s="39" t="s">
        <v>35</v>
      </c>
      <c r="AD28" s="39" t="s">
        <v>36</v>
      </c>
      <c r="AE28" s="39" t="s">
        <v>37</v>
      </c>
      <c r="AF28" s="39" t="s">
        <v>38</v>
      </c>
      <c r="AG28" s="39" t="s">
        <v>39</v>
      </c>
      <c r="AH28" s="118"/>
      <c r="AI28" s="119"/>
    </row>
    <row r="29" spans="1:41" ht="8.25" customHeight="1">
      <c r="A29" s="86">
        <v>1</v>
      </c>
      <c r="B29" s="141"/>
      <c r="C29" s="141"/>
      <c r="D29" s="141"/>
      <c r="E29" s="141"/>
      <c r="F29" s="141"/>
      <c r="G29" s="141"/>
      <c r="H29" s="87"/>
      <c r="I29" s="142">
        <v>2</v>
      </c>
      <c r="J29" s="143"/>
      <c r="K29" s="142">
        <v>3</v>
      </c>
      <c r="L29" s="143"/>
      <c r="M29" s="142">
        <v>4</v>
      </c>
      <c r="N29" s="143"/>
      <c r="O29" s="142">
        <v>5</v>
      </c>
      <c r="P29" s="143"/>
      <c r="Q29" s="42">
        <v>6</v>
      </c>
      <c r="R29" s="142">
        <v>7</v>
      </c>
      <c r="S29" s="143"/>
      <c r="T29" s="142">
        <v>8</v>
      </c>
      <c r="U29" s="143"/>
      <c r="V29" s="42">
        <v>9</v>
      </c>
      <c r="W29" s="142">
        <v>10</v>
      </c>
      <c r="X29" s="143"/>
      <c r="Y29" s="42">
        <v>11</v>
      </c>
      <c r="Z29" s="142">
        <v>12</v>
      </c>
      <c r="AA29" s="143"/>
      <c r="AB29" s="42">
        <v>13</v>
      </c>
      <c r="AC29" s="42">
        <v>14</v>
      </c>
      <c r="AD29" s="42">
        <v>15</v>
      </c>
      <c r="AE29" s="42">
        <v>16</v>
      </c>
      <c r="AF29" s="42">
        <v>17</v>
      </c>
      <c r="AG29" s="42">
        <v>18</v>
      </c>
      <c r="AH29" s="142">
        <v>19</v>
      </c>
      <c r="AI29" s="143"/>
    </row>
    <row r="30" spans="1:41" ht="10.5" customHeight="1">
      <c r="A30" s="55"/>
      <c r="B30" s="55"/>
      <c r="C30" s="55"/>
      <c r="D30" s="55"/>
      <c r="E30" s="55"/>
      <c r="F30" s="55"/>
      <c r="G30" s="55"/>
      <c r="H30" s="55"/>
      <c r="I30" s="53"/>
      <c r="J30" s="54"/>
      <c r="K30" s="53"/>
      <c r="L30" s="54"/>
      <c r="M30" s="53"/>
      <c r="N30" s="54"/>
      <c r="O30" s="56">
        <f>SUM(I30:N30)</f>
        <v>0</v>
      </c>
      <c r="P30" s="57"/>
      <c r="Q30" s="34"/>
      <c r="R30" s="127"/>
      <c r="S30" s="127"/>
      <c r="T30" s="97"/>
      <c r="U30" s="98"/>
      <c r="V30" s="34"/>
      <c r="W30" s="53"/>
      <c r="X30" s="54"/>
      <c r="Y30" s="35"/>
      <c r="Z30" s="56">
        <f>T30-(AB30+AC30+AD30+AE30+AF30+AG30)</f>
        <v>0</v>
      </c>
      <c r="AA30" s="57"/>
      <c r="AB30" s="35"/>
      <c r="AC30" s="35"/>
      <c r="AD30" s="35"/>
      <c r="AE30" s="35"/>
      <c r="AF30" s="35"/>
      <c r="AG30" s="34"/>
      <c r="AH30" s="97"/>
      <c r="AI30" s="98"/>
      <c r="AK30" s="29" t="str">
        <f>IF(AND(A30="",O30&gt;0),"Klaida! Nenurodėte sporto šakos! Sporto šaka pasirenkama iš iššokančio sąrašo. Jei sąraše nerandate sporto šakos pasirenkama - Kitos dvikovinės sporto šakos , Kitos sporto šakos ar fizinės veiklos, Kitos techninės sporto šakos",IF(Q30&gt;O30,"Klaida! Negali būti moterų daugiau nei iš viso sportuojančiųjų!",IF(V30&gt;T30,"Klaida! Negali būti moterų daugiau nei iš viso trenerių!",IF(W30+Y30&gt;T30,"Klaida! Negali būti išsilavinimų arba veiklos leidimų daugiau negu trenerių!",IF(AB30+AC30+AD30+AE30+AF30+AG30&gt;T30,"Klaida! Negali būti kategorijų daugiau negu trenerių!","")))))</f>
        <v/>
      </c>
    </row>
    <row r="31" spans="1:41" ht="10.5" customHeight="1">
      <c r="A31" s="55"/>
      <c r="B31" s="55"/>
      <c r="C31" s="55"/>
      <c r="D31" s="55"/>
      <c r="E31" s="55"/>
      <c r="F31" s="55"/>
      <c r="G31" s="55"/>
      <c r="H31" s="55"/>
      <c r="I31" s="53"/>
      <c r="J31" s="54"/>
      <c r="K31" s="53"/>
      <c r="L31" s="54"/>
      <c r="M31" s="53"/>
      <c r="N31" s="54"/>
      <c r="O31" s="56">
        <f t="shared" ref="O31:O36" si="0">SUM(I31:N31)</f>
        <v>0</v>
      </c>
      <c r="P31" s="57"/>
      <c r="Q31" s="34"/>
      <c r="R31" s="127"/>
      <c r="S31" s="127"/>
      <c r="T31" s="97"/>
      <c r="U31" s="98"/>
      <c r="V31" s="34"/>
      <c r="W31" s="53"/>
      <c r="X31" s="54"/>
      <c r="Y31" s="35"/>
      <c r="Z31" s="56">
        <f t="shared" ref="Z31:Z37" si="1">T31-(AB31+AC31+AD31+AE31+AF31+AG31)</f>
        <v>0</v>
      </c>
      <c r="AA31" s="57"/>
      <c r="AB31" s="35"/>
      <c r="AC31" s="35"/>
      <c r="AD31" s="35"/>
      <c r="AE31" s="35"/>
      <c r="AF31" s="35"/>
      <c r="AG31" s="34"/>
      <c r="AH31" s="97"/>
      <c r="AI31" s="98"/>
      <c r="AK31" s="29" t="str">
        <f t="shared" ref="AK31:AK37" si="2">IF(AND(A31="",O31&gt;0),"Klaida! Nenurodėte sporto šakos! Sporto šaka pasirenkama iš iššokančio sąrašo. Jei sąraše nerandate sporto šakos pasirenkama - Kitos dvikovinės sporto šakos , Kitos sporto šakos ar fizinės veiklos, Kitos techninės sporto šakos",IF(Q31&gt;O31,"Klaida! Negali būti moterų daugiau nei iš viso sportuojančiųjų!",IF(V31&gt;T31,"Klaida! Negali būti moterų daugiau nei iš viso trenerių!",IF(W31+Y31&gt;T31,"Klaida! Negali būti išsilavinimų arba veiklos leidimų daugiau negu trenerių!",IF(AB31+AC31+AD31+AE31+AF31+AG31&gt;T31,"Klaida! Negali būti kategorijų daugiau negu trenerių!","")))))</f>
        <v/>
      </c>
    </row>
    <row r="32" spans="1:41" ht="10.5" customHeight="1">
      <c r="A32" s="55"/>
      <c r="B32" s="55"/>
      <c r="C32" s="55"/>
      <c r="D32" s="55"/>
      <c r="E32" s="55"/>
      <c r="F32" s="55"/>
      <c r="G32" s="55"/>
      <c r="H32" s="55"/>
      <c r="I32" s="53"/>
      <c r="J32" s="54"/>
      <c r="K32" s="53"/>
      <c r="L32" s="54"/>
      <c r="M32" s="53"/>
      <c r="N32" s="54"/>
      <c r="O32" s="56">
        <f t="shared" si="0"/>
        <v>0</v>
      </c>
      <c r="P32" s="57"/>
      <c r="Q32" s="34"/>
      <c r="R32" s="127"/>
      <c r="S32" s="127"/>
      <c r="T32" s="97"/>
      <c r="U32" s="98"/>
      <c r="V32" s="34"/>
      <c r="W32" s="53"/>
      <c r="X32" s="54"/>
      <c r="Y32" s="35"/>
      <c r="Z32" s="56">
        <f t="shared" si="1"/>
        <v>0</v>
      </c>
      <c r="AA32" s="57"/>
      <c r="AB32" s="35"/>
      <c r="AC32" s="35"/>
      <c r="AD32" s="35"/>
      <c r="AE32" s="35"/>
      <c r="AF32" s="35"/>
      <c r="AG32" s="34"/>
      <c r="AH32" s="97"/>
      <c r="AI32" s="98"/>
      <c r="AK32" s="29" t="str">
        <f t="shared" si="2"/>
        <v/>
      </c>
    </row>
    <row r="33" spans="1:37" ht="10.5" customHeight="1">
      <c r="A33" s="55"/>
      <c r="B33" s="55"/>
      <c r="C33" s="55"/>
      <c r="D33" s="55"/>
      <c r="E33" s="55"/>
      <c r="F33" s="55"/>
      <c r="G33" s="55"/>
      <c r="H33" s="55"/>
      <c r="I33" s="53"/>
      <c r="J33" s="54"/>
      <c r="K33" s="53"/>
      <c r="L33" s="54"/>
      <c r="M33" s="53"/>
      <c r="N33" s="54"/>
      <c r="O33" s="56">
        <f t="shared" si="0"/>
        <v>0</v>
      </c>
      <c r="P33" s="57"/>
      <c r="Q33" s="34"/>
      <c r="R33" s="127"/>
      <c r="S33" s="127"/>
      <c r="T33" s="97"/>
      <c r="U33" s="98"/>
      <c r="V33" s="34"/>
      <c r="W33" s="53"/>
      <c r="X33" s="54"/>
      <c r="Y33" s="35"/>
      <c r="Z33" s="56">
        <f t="shared" si="1"/>
        <v>0</v>
      </c>
      <c r="AA33" s="57"/>
      <c r="AB33" s="35"/>
      <c r="AC33" s="35"/>
      <c r="AD33" s="35"/>
      <c r="AE33" s="35"/>
      <c r="AF33" s="35"/>
      <c r="AG33" s="34"/>
      <c r="AH33" s="97"/>
      <c r="AI33" s="98"/>
      <c r="AK33" s="29" t="str">
        <f t="shared" si="2"/>
        <v/>
      </c>
    </row>
    <row r="34" spans="1:37" ht="10.5" customHeight="1">
      <c r="A34" s="55"/>
      <c r="B34" s="55"/>
      <c r="C34" s="55"/>
      <c r="D34" s="55"/>
      <c r="E34" s="55"/>
      <c r="F34" s="55"/>
      <c r="G34" s="55"/>
      <c r="H34" s="55"/>
      <c r="I34" s="53"/>
      <c r="J34" s="54"/>
      <c r="K34" s="53"/>
      <c r="L34" s="54"/>
      <c r="M34" s="53"/>
      <c r="N34" s="54"/>
      <c r="O34" s="56">
        <f t="shared" ref="O34" si="3">SUM(I34:N34)</f>
        <v>0</v>
      </c>
      <c r="P34" s="57"/>
      <c r="Q34" s="34"/>
      <c r="R34" s="127"/>
      <c r="S34" s="127"/>
      <c r="T34" s="97"/>
      <c r="U34" s="98"/>
      <c r="V34" s="34"/>
      <c r="W34" s="53"/>
      <c r="X34" s="54"/>
      <c r="Y34" s="35"/>
      <c r="Z34" s="56">
        <f t="shared" ref="Z34" si="4">T34-(AB34+AC34+AD34+AE34+AF34+AG34)</f>
        <v>0</v>
      </c>
      <c r="AA34" s="57"/>
      <c r="AB34" s="35"/>
      <c r="AC34" s="35"/>
      <c r="AD34" s="35"/>
      <c r="AE34" s="35"/>
      <c r="AF34" s="35"/>
      <c r="AG34" s="34"/>
      <c r="AH34" s="97"/>
      <c r="AI34" s="98"/>
      <c r="AK34" s="29" t="str">
        <f t="shared" si="2"/>
        <v/>
      </c>
    </row>
    <row r="35" spans="1:37" ht="10.5" customHeight="1">
      <c r="A35" s="55"/>
      <c r="B35" s="55"/>
      <c r="C35" s="55"/>
      <c r="D35" s="55"/>
      <c r="E35" s="55"/>
      <c r="F35" s="55"/>
      <c r="G35" s="55"/>
      <c r="H35" s="55"/>
      <c r="I35" s="53"/>
      <c r="J35" s="54"/>
      <c r="K35" s="53"/>
      <c r="L35" s="54"/>
      <c r="M35" s="53"/>
      <c r="N35" s="54"/>
      <c r="O35" s="56">
        <f t="shared" ref="O35" si="5">SUM(I35:N35)</f>
        <v>0</v>
      </c>
      <c r="P35" s="57"/>
      <c r="Q35" s="34"/>
      <c r="R35" s="127"/>
      <c r="S35" s="127"/>
      <c r="T35" s="97"/>
      <c r="U35" s="98"/>
      <c r="V35" s="34"/>
      <c r="W35" s="53"/>
      <c r="X35" s="54"/>
      <c r="Y35" s="35"/>
      <c r="Z35" s="56">
        <f t="shared" ref="Z35" si="6">T35-(AB35+AC35+AD35+AE35+AF35+AG35)</f>
        <v>0</v>
      </c>
      <c r="AA35" s="57"/>
      <c r="AB35" s="35"/>
      <c r="AC35" s="35"/>
      <c r="AD35" s="35"/>
      <c r="AE35" s="35"/>
      <c r="AF35" s="35"/>
      <c r="AG35" s="34"/>
      <c r="AH35" s="97"/>
      <c r="AI35" s="98"/>
      <c r="AK35" s="29" t="str">
        <f t="shared" si="2"/>
        <v/>
      </c>
    </row>
    <row r="36" spans="1:37" ht="10.5" customHeight="1">
      <c r="A36" s="55"/>
      <c r="B36" s="55"/>
      <c r="C36" s="55"/>
      <c r="D36" s="55"/>
      <c r="E36" s="55"/>
      <c r="F36" s="55"/>
      <c r="G36" s="55"/>
      <c r="H36" s="55"/>
      <c r="I36" s="53"/>
      <c r="J36" s="54"/>
      <c r="K36" s="53"/>
      <c r="L36" s="54"/>
      <c r="M36" s="53"/>
      <c r="N36" s="54"/>
      <c r="O36" s="56">
        <f t="shared" si="0"/>
        <v>0</v>
      </c>
      <c r="P36" s="57"/>
      <c r="Q36" s="34"/>
      <c r="R36" s="127"/>
      <c r="S36" s="127"/>
      <c r="T36" s="97"/>
      <c r="U36" s="98"/>
      <c r="V36" s="34"/>
      <c r="W36" s="53"/>
      <c r="X36" s="54"/>
      <c r="Y36" s="35"/>
      <c r="Z36" s="56">
        <f t="shared" si="1"/>
        <v>0</v>
      </c>
      <c r="AA36" s="57"/>
      <c r="AB36" s="35"/>
      <c r="AC36" s="35"/>
      <c r="AD36" s="35"/>
      <c r="AE36" s="35"/>
      <c r="AF36" s="35"/>
      <c r="AG36" s="34"/>
      <c r="AH36" s="97"/>
      <c r="AI36" s="98"/>
      <c r="AK36" s="29" t="str">
        <f t="shared" si="2"/>
        <v/>
      </c>
    </row>
    <row r="37" spans="1:37" ht="10.5" customHeight="1">
      <c r="A37" s="55"/>
      <c r="B37" s="55"/>
      <c r="C37" s="55"/>
      <c r="D37" s="55"/>
      <c r="E37" s="55"/>
      <c r="F37" s="55"/>
      <c r="G37" s="55"/>
      <c r="H37" s="55"/>
      <c r="I37" s="53"/>
      <c r="J37" s="54"/>
      <c r="K37" s="53"/>
      <c r="L37" s="54"/>
      <c r="M37" s="53"/>
      <c r="N37" s="54"/>
      <c r="O37" s="56">
        <f>SUM(I37:N37)</f>
        <v>0</v>
      </c>
      <c r="P37" s="57"/>
      <c r="Q37" s="34"/>
      <c r="R37" s="127"/>
      <c r="S37" s="127"/>
      <c r="T37" s="97"/>
      <c r="U37" s="98"/>
      <c r="V37" s="34"/>
      <c r="W37" s="53"/>
      <c r="X37" s="54"/>
      <c r="Y37" s="35"/>
      <c r="Z37" s="56">
        <f t="shared" si="1"/>
        <v>0</v>
      </c>
      <c r="AA37" s="57"/>
      <c r="AB37" s="35"/>
      <c r="AC37" s="35"/>
      <c r="AD37" s="35"/>
      <c r="AE37" s="35"/>
      <c r="AF37" s="35"/>
      <c r="AG37" s="34"/>
      <c r="AH37" s="97"/>
      <c r="AI37" s="98"/>
      <c r="AK37" s="29" t="str">
        <f t="shared" si="2"/>
        <v/>
      </c>
    </row>
    <row r="38" spans="1:37" ht="11.25" customHeight="1">
      <c r="A38" s="58" t="s">
        <v>40</v>
      </c>
      <c r="B38" s="58"/>
      <c r="C38" s="58"/>
      <c r="D38" s="58"/>
      <c r="E38" s="58"/>
      <c r="F38" s="58"/>
      <c r="G38" s="58"/>
      <c r="H38" s="58"/>
      <c r="I38" s="51">
        <f>SUM(I30:J37)</f>
        <v>0</v>
      </c>
      <c r="J38" s="52"/>
      <c r="K38" s="51">
        <f t="shared" ref="K38" si="7">SUM(K30:L37)</f>
        <v>0</v>
      </c>
      <c r="L38" s="52"/>
      <c r="M38" s="51">
        <f t="shared" ref="M38" si="8">SUM(M30:N37)</f>
        <v>0</v>
      </c>
      <c r="N38" s="52"/>
      <c r="O38" s="51">
        <f>SUM(O30:P37)</f>
        <v>0</v>
      </c>
      <c r="P38" s="52"/>
      <c r="Q38" s="28">
        <f>SUM(Q30:Q37)</f>
        <v>0</v>
      </c>
      <c r="R38" s="51">
        <f>SUM(R30:S37)</f>
        <v>0</v>
      </c>
      <c r="S38" s="52"/>
      <c r="T38" s="51">
        <f>SUM(T30:U37)</f>
        <v>0</v>
      </c>
      <c r="U38" s="52"/>
      <c r="V38" s="28">
        <f>SUM(V30:V37)</f>
        <v>0</v>
      </c>
      <c r="W38" s="51">
        <f>SUM(W30:X37)</f>
        <v>0</v>
      </c>
      <c r="X38" s="52"/>
      <c r="Y38" s="28">
        <f>SUM(Y30:Y37)</f>
        <v>0</v>
      </c>
      <c r="Z38" s="51">
        <f>SUM(Z30:AA37)</f>
        <v>0</v>
      </c>
      <c r="AA38" s="52"/>
      <c r="AB38" s="28">
        <f>SUM(AB30:AB37)</f>
        <v>0</v>
      </c>
      <c r="AC38" s="28">
        <f t="shared" ref="AC38:AG38" si="9">SUM(AC30:AC37)</f>
        <v>0</v>
      </c>
      <c r="AD38" s="28">
        <f t="shared" si="9"/>
        <v>0</v>
      </c>
      <c r="AE38" s="28">
        <f t="shared" si="9"/>
        <v>0</v>
      </c>
      <c r="AF38" s="28">
        <f t="shared" si="9"/>
        <v>0</v>
      </c>
      <c r="AG38" s="28">
        <f t="shared" si="9"/>
        <v>0</v>
      </c>
      <c r="AH38" s="51">
        <f>SUM(AH30:AI37)</f>
        <v>0</v>
      </c>
      <c r="AI38" s="52"/>
    </row>
    <row r="39" spans="1:37" ht="5.25" customHeight="1">
      <c r="A39" s="11"/>
      <c r="B39" s="11"/>
      <c r="C39" s="11"/>
      <c r="D39" s="11"/>
      <c r="E39" s="11"/>
      <c r="F39" s="11"/>
      <c r="G39" s="11"/>
      <c r="H39" s="11"/>
      <c r="I39" s="11"/>
      <c r="J39" s="11"/>
      <c r="K39" s="11"/>
      <c r="L39" s="11"/>
      <c r="M39" s="11"/>
      <c r="N39" s="11"/>
      <c r="O39" s="11"/>
      <c r="P39" s="11"/>
      <c r="Q39" s="11"/>
      <c r="R39" s="11"/>
      <c r="S39" s="11"/>
      <c r="T39" s="11"/>
      <c r="U39" s="11"/>
      <c r="V39" s="11"/>
      <c r="W39" s="11"/>
    </row>
    <row r="40" spans="1:37" ht="13.5" customHeight="1">
      <c r="A40" s="1" t="s">
        <v>242</v>
      </c>
    </row>
    <row r="41" spans="1:37" ht="19.5" customHeight="1">
      <c r="A41" s="85" t="s">
        <v>41</v>
      </c>
      <c r="B41" s="85" t="s">
        <v>42</v>
      </c>
      <c r="C41" s="96" t="s">
        <v>94</v>
      </c>
      <c r="D41" s="96"/>
      <c r="E41" s="85" t="s">
        <v>43</v>
      </c>
      <c r="F41" s="85" t="s">
        <v>44</v>
      </c>
      <c r="G41" s="63" t="s">
        <v>45</v>
      </c>
      <c r="H41" s="63"/>
      <c r="I41" s="66" t="s">
        <v>46</v>
      </c>
      <c r="J41" s="66"/>
      <c r="K41" s="66"/>
      <c r="L41" s="93" t="s">
        <v>91</v>
      </c>
      <c r="M41" s="93" t="s">
        <v>92</v>
      </c>
      <c r="N41" s="93" t="s">
        <v>93</v>
      </c>
      <c r="O41" s="85" t="s">
        <v>47</v>
      </c>
      <c r="P41" s="85" t="s">
        <v>48</v>
      </c>
      <c r="Q41" s="85" t="s">
        <v>49</v>
      </c>
      <c r="R41" s="82" t="s">
        <v>50</v>
      </c>
      <c r="S41" s="82"/>
      <c r="T41" s="63" t="s">
        <v>51</v>
      </c>
      <c r="U41" s="63"/>
      <c r="V41" s="63"/>
      <c r="W41" s="63"/>
      <c r="X41" s="63"/>
      <c r="Y41" s="63"/>
      <c r="Z41" s="63"/>
      <c r="AA41" s="63"/>
      <c r="AB41" s="63"/>
      <c r="AC41" s="63"/>
      <c r="AD41" s="63"/>
      <c r="AE41" s="63"/>
      <c r="AF41" s="63"/>
      <c r="AG41" s="63"/>
      <c r="AH41" s="135" t="s">
        <v>52</v>
      </c>
      <c r="AI41" s="136"/>
    </row>
    <row r="42" spans="1:37" ht="104.25" customHeight="1">
      <c r="A42" s="85"/>
      <c r="B42" s="85"/>
      <c r="C42" s="7" t="s">
        <v>53</v>
      </c>
      <c r="D42" s="7" t="s">
        <v>54</v>
      </c>
      <c r="E42" s="85"/>
      <c r="F42" s="85"/>
      <c r="G42" s="7" t="s">
        <v>55</v>
      </c>
      <c r="H42" s="7" t="s">
        <v>56</v>
      </c>
      <c r="I42" s="7" t="s">
        <v>57</v>
      </c>
      <c r="J42" s="7" t="s">
        <v>58</v>
      </c>
      <c r="K42" s="7" t="s">
        <v>59</v>
      </c>
      <c r="L42" s="94"/>
      <c r="M42" s="94"/>
      <c r="N42" s="94"/>
      <c r="O42" s="85"/>
      <c r="P42" s="85"/>
      <c r="Q42" s="85"/>
      <c r="R42" s="7" t="s">
        <v>60</v>
      </c>
      <c r="S42" s="7" t="s">
        <v>61</v>
      </c>
      <c r="T42" s="7" t="s">
        <v>62</v>
      </c>
      <c r="U42" s="7" t="s">
        <v>63</v>
      </c>
      <c r="V42" s="7" t="s">
        <v>64</v>
      </c>
      <c r="W42" s="7" t="s">
        <v>65</v>
      </c>
      <c r="X42" s="7" t="s">
        <v>66</v>
      </c>
      <c r="Y42" s="7" t="s">
        <v>67</v>
      </c>
      <c r="Z42" s="7" t="s">
        <v>68</v>
      </c>
      <c r="AA42" s="7" t="s">
        <v>69</v>
      </c>
      <c r="AB42" s="7" t="s">
        <v>70</v>
      </c>
      <c r="AC42" s="7" t="s">
        <v>71</v>
      </c>
      <c r="AD42" s="7" t="s">
        <v>72</v>
      </c>
      <c r="AE42" s="7" t="s">
        <v>73</v>
      </c>
      <c r="AF42" s="7" t="s">
        <v>74</v>
      </c>
      <c r="AG42" s="18" t="s">
        <v>190</v>
      </c>
      <c r="AH42" s="137"/>
      <c r="AI42" s="138"/>
    </row>
    <row r="43" spans="1:37" ht="6.75" customHeight="1">
      <c r="A43" s="8">
        <v>1</v>
      </c>
      <c r="B43" s="8">
        <v>2</v>
      </c>
      <c r="C43" s="8">
        <v>3</v>
      </c>
      <c r="D43" s="8">
        <v>4</v>
      </c>
      <c r="E43" s="8">
        <v>5</v>
      </c>
      <c r="F43" s="8">
        <v>6</v>
      </c>
      <c r="G43" s="8">
        <v>7</v>
      </c>
      <c r="H43" s="8">
        <v>8</v>
      </c>
      <c r="I43" s="8">
        <v>9</v>
      </c>
      <c r="J43" s="8">
        <v>10</v>
      </c>
      <c r="K43" s="8">
        <v>11</v>
      </c>
      <c r="L43" s="8">
        <v>12</v>
      </c>
      <c r="M43" s="8">
        <v>13</v>
      </c>
      <c r="N43" s="8">
        <v>14</v>
      </c>
      <c r="O43" s="8">
        <v>15</v>
      </c>
      <c r="P43" s="8">
        <v>16</v>
      </c>
      <c r="Q43" s="8">
        <v>17</v>
      </c>
      <c r="R43" s="8">
        <v>18</v>
      </c>
      <c r="S43" s="8">
        <v>19</v>
      </c>
      <c r="T43" s="8">
        <v>20</v>
      </c>
      <c r="U43" s="8">
        <v>21</v>
      </c>
      <c r="V43" s="8">
        <v>22</v>
      </c>
      <c r="W43" s="8">
        <v>23</v>
      </c>
      <c r="X43" s="8">
        <v>24</v>
      </c>
      <c r="Y43" s="8">
        <v>25</v>
      </c>
      <c r="Z43" s="8">
        <v>26</v>
      </c>
      <c r="AA43" s="8">
        <v>27</v>
      </c>
      <c r="AB43" s="8">
        <v>28</v>
      </c>
      <c r="AC43" s="8">
        <v>29</v>
      </c>
      <c r="AD43" s="8">
        <v>30</v>
      </c>
      <c r="AE43" s="8">
        <v>31</v>
      </c>
      <c r="AF43" s="8">
        <v>32</v>
      </c>
      <c r="AG43" s="8">
        <v>33</v>
      </c>
      <c r="AH43" s="86">
        <v>34</v>
      </c>
      <c r="AI43" s="87"/>
    </row>
    <row r="44" spans="1:37">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53"/>
      <c r="AI44" s="54"/>
    </row>
    <row r="45" spans="1:37" ht="6.75" customHeight="1"/>
    <row r="46" spans="1:37" ht="12.75" customHeight="1">
      <c r="A46" s="1" t="s">
        <v>95</v>
      </c>
    </row>
    <row r="47" spans="1:37" ht="11.25" customHeight="1">
      <c r="A47" s="66" t="s">
        <v>200</v>
      </c>
      <c r="B47" s="66"/>
      <c r="C47" s="66"/>
      <c r="D47" s="66"/>
      <c r="E47" s="66"/>
      <c r="F47" s="66" t="s">
        <v>75</v>
      </c>
      <c r="G47" s="66"/>
      <c r="H47" s="66"/>
      <c r="I47" s="66"/>
      <c r="J47" s="66"/>
      <c r="K47" s="66"/>
      <c r="L47" s="66"/>
      <c r="M47" s="66"/>
      <c r="N47" s="66"/>
      <c r="O47" s="66"/>
      <c r="P47" s="66"/>
      <c r="Q47" s="66"/>
      <c r="R47" s="66"/>
      <c r="S47" s="66"/>
      <c r="T47" s="66"/>
      <c r="U47" s="66"/>
      <c r="V47" s="66"/>
      <c r="W47" s="66"/>
      <c r="X47" s="66"/>
      <c r="Y47" s="66"/>
      <c r="Z47" s="66"/>
      <c r="AA47" s="66"/>
      <c r="AB47" s="66"/>
      <c r="AC47" s="66"/>
      <c r="AD47" s="66"/>
      <c r="AE47" s="76" t="s">
        <v>199</v>
      </c>
      <c r="AF47" s="77"/>
      <c r="AG47" s="77"/>
      <c r="AH47" s="77"/>
      <c r="AI47" s="78"/>
    </row>
    <row r="48" spans="1:37" ht="11.25" customHeight="1">
      <c r="A48" s="66"/>
      <c r="B48" s="66"/>
      <c r="C48" s="66"/>
      <c r="D48" s="66"/>
      <c r="E48" s="66"/>
      <c r="F48" s="70" t="s">
        <v>76</v>
      </c>
      <c r="G48" s="71"/>
      <c r="H48" s="71"/>
      <c r="I48" s="71"/>
      <c r="J48" s="71"/>
      <c r="K48" s="71"/>
      <c r="L48" s="71"/>
      <c r="M48" s="71"/>
      <c r="N48" s="71"/>
      <c r="O48" s="71"/>
      <c r="P48" s="71"/>
      <c r="Q48" s="72"/>
      <c r="R48" s="76" t="s">
        <v>77</v>
      </c>
      <c r="S48" s="77"/>
      <c r="T48" s="77"/>
      <c r="U48" s="78"/>
      <c r="V48" s="66" t="s">
        <v>78</v>
      </c>
      <c r="W48" s="66"/>
      <c r="X48" s="66"/>
      <c r="Y48" s="66" t="s">
        <v>79</v>
      </c>
      <c r="Z48" s="66"/>
      <c r="AA48" s="66"/>
      <c r="AB48" s="66" t="s">
        <v>80</v>
      </c>
      <c r="AC48" s="66"/>
      <c r="AD48" s="66"/>
      <c r="AE48" s="132"/>
      <c r="AF48" s="133"/>
      <c r="AG48" s="133"/>
      <c r="AH48" s="133"/>
      <c r="AI48" s="134"/>
    </row>
    <row r="49" spans="1:38" ht="44.25" customHeight="1">
      <c r="A49" s="66"/>
      <c r="B49" s="66"/>
      <c r="C49" s="66"/>
      <c r="D49" s="66"/>
      <c r="E49" s="66"/>
      <c r="F49" s="66" t="s">
        <v>81</v>
      </c>
      <c r="G49" s="66"/>
      <c r="H49" s="66"/>
      <c r="I49" s="66"/>
      <c r="J49" s="66"/>
      <c r="K49" s="66" t="s">
        <v>82</v>
      </c>
      <c r="L49" s="66"/>
      <c r="M49" s="66"/>
      <c r="N49" s="66"/>
      <c r="O49" s="70" t="s">
        <v>83</v>
      </c>
      <c r="P49" s="71"/>
      <c r="Q49" s="72"/>
      <c r="R49" s="79"/>
      <c r="S49" s="80"/>
      <c r="T49" s="80"/>
      <c r="U49" s="81"/>
      <c r="V49" s="66"/>
      <c r="W49" s="66"/>
      <c r="X49" s="66"/>
      <c r="Y49" s="66"/>
      <c r="Z49" s="66"/>
      <c r="AA49" s="66"/>
      <c r="AB49" s="66"/>
      <c r="AC49" s="66"/>
      <c r="AD49" s="66"/>
      <c r="AE49" s="79"/>
      <c r="AF49" s="80"/>
      <c r="AG49" s="80"/>
      <c r="AH49" s="80"/>
      <c r="AI49" s="81"/>
    </row>
    <row r="50" spans="1:38" ht="9" customHeight="1">
      <c r="A50" s="63">
        <v>1</v>
      </c>
      <c r="B50" s="63"/>
      <c r="C50" s="63"/>
      <c r="D50" s="63"/>
      <c r="E50" s="63"/>
      <c r="F50" s="63">
        <v>2</v>
      </c>
      <c r="G50" s="63"/>
      <c r="H50" s="63"/>
      <c r="I50" s="63"/>
      <c r="J50" s="63"/>
      <c r="K50" s="63">
        <v>3</v>
      </c>
      <c r="L50" s="63"/>
      <c r="M50" s="63"/>
      <c r="N50" s="63"/>
      <c r="O50" s="73">
        <v>4</v>
      </c>
      <c r="P50" s="74"/>
      <c r="Q50" s="75"/>
      <c r="R50" s="73">
        <v>5</v>
      </c>
      <c r="S50" s="74"/>
      <c r="T50" s="74"/>
      <c r="U50" s="75"/>
      <c r="V50" s="63">
        <v>6</v>
      </c>
      <c r="W50" s="63"/>
      <c r="X50" s="63"/>
      <c r="Y50" s="63">
        <v>7</v>
      </c>
      <c r="Z50" s="63"/>
      <c r="AA50" s="63"/>
      <c r="AB50" s="63">
        <v>8</v>
      </c>
      <c r="AC50" s="63"/>
      <c r="AD50" s="63"/>
      <c r="AE50" s="63">
        <v>9</v>
      </c>
      <c r="AF50" s="63"/>
      <c r="AG50" s="63"/>
      <c r="AH50" s="63"/>
      <c r="AI50" s="63"/>
    </row>
    <row r="51" spans="1:38" ht="15.75">
      <c r="A51" s="64">
        <f>SUM(F51:AD51)</f>
        <v>0</v>
      </c>
      <c r="B51" s="64"/>
      <c r="C51" s="64"/>
      <c r="D51" s="64"/>
      <c r="E51" s="64"/>
      <c r="F51" s="65"/>
      <c r="G51" s="65"/>
      <c r="H51" s="65"/>
      <c r="I51" s="65"/>
      <c r="J51" s="65"/>
      <c r="K51" s="65"/>
      <c r="L51" s="65"/>
      <c r="M51" s="65"/>
      <c r="N51" s="65"/>
      <c r="O51" s="67"/>
      <c r="P51" s="68"/>
      <c r="Q51" s="69"/>
      <c r="R51" s="67"/>
      <c r="S51" s="68"/>
      <c r="T51" s="68"/>
      <c r="U51" s="69"/>
      <c r="V51" s="65"/>
      <c r="W51" s="65"/>
      <c r="X51" s="65"/>
      <c r="Y51" s="65"/>
      <c r="Z51" s="65"/>
      <c r="AA51" s="65"/>
      <c r="AB51" s="65"/>
      <c r="AC51" s="65"/>
      <c r="AD51" s="65"/>
      <c r="AE51" s="65"/>
      <c r="AF51" s="65"/>
      <c r="AG51" s="65"/>
      <c r="AH51" s="65"/>
      <c r="AI51" s="65"/>
      <c r="AK51" s="27" t="str">
        <f>IF(A51=AE51,"",IF(A51+AE51&gt;0,A51-AE51,""))</f>
        <v/>
      </c>
      <c r="AL51" s="31" t="str">
        <f>IF(AK51="","",IF(AK51&gt;0,"Nepanaudotos lėšos",IF(AK51&lt;0,"Išleista daugiau negu buvo gauta lėšų","")))</f>
        <v/>
      </c>
    </row>
    <row r="53" spans="1:38" ht="14.25" customHeight="1">
      <c r="A53" s="9" t="s">
        <v>84</v>
      </c>
      <c r="E53" s="89">
        <f ca="1">TODAY()</f>
        <v>43993</v>
      </c>
      <c r="F53" s="90"/>
      <c r="G53" s="90"/>
      <c r="H53" s="90"/>
      <c r="I53" s="90"/>
      <c r="S53" s="9" t="s">
        <v>85</v>
      </c>
      <c r="V53" s="92"/>
      <c r="W53" s="92"/>
      <c r="X53" s="92"/>
      <c r="Y53" s="92"/>
      <c r="Z53" s="92"/>
      <c r="AA53" s="92"/>
      <c r="AB53" s="92"/>
      <c r="AC53" s="92"/>
      <c r="AD53" s="92"/>
      <c r="AE53" s="92"/>
      <c r="AF53" s="92"/>
      <c r="AG53" s="92"/>
      <c r="AH53" s="92"/>
      <c r="AI53" s="92"/>
    </row>
    <row r="54" spans="1:38" ht="9.75" customHeight="1">
      <c r="E54" s="88" t="s">
        <v>86</v>
      </c>
      <c r="F54" s="88"/>
      <c r="G54" s="88"/>
      <c r="H54" s="88"/>
      <c r="I54" s="88"/>
      <c r="V54" s="91" t="s">
        <v>87</v>
      </c>
      <c r="W54" s="91"/>
      <c r="X54" s="91"/>
      <c r="Y54" s="91"/>
      <c r="Z54" s="91"/>
      <c r="AA54" s="91"/>
      <c r="AB54" s="91"/>
      <c r="AC54" s="91"/>
      <c r="AD54" s="91"/>
      <c r="AE54" s="91"/>
      <c r="AF54" s="91"/>
      <c r="AG54" s="91"/>
      <c r="AH54" s="91"/>
      <c r="AI54" s="91"/>
    </row>
  </sheetData>
  <sheetProtection algorithmName="SHA-512" hashValue="UCNkX/rsFWqFUJI/rRjgmxpCZMh6sdcIgo80z8tiEGYnKRZk2lfXUHMEGGbBAkTs4fycQrl1oN5+NIOhKCKjeg==" saltValue="homvIvhGJRukIjkDfhdKUg==" spinCount="100000" sheet="1" objects="1" scenarios="1"/>
  <mergeCells count="220">
    <mergeCell ref="AK20:AO20"/>
    <mergeCell ref="AK22:AO24"/>
    <mergeCell ref="AH43:AI43"/>
    <mergeCell ref="AH44:AI44"/>
    <mergeCell ref="A29:H29"/>
    <mergeCell ref="AH29:AI29"/>
    <mergeCell ref="M29:N29"/>
    <mergeCell ref="I29:J29"/>
    <mergeCell ref="K29:L29"/>
    <mergeCell ref="O29:P29"/>
    <mergeCell ref="A34:H34"/>
    <mergeCell ref="I34:J34"/>
    <mergeCell ref="K34:L34"/>
    <mergeCell ref="M34:N34"/>
    <mergeCell ref="O34:P34"/>
    <mergeCell ref="R34:S34"/>
    <mergeCell ref="T34:U34"/>
    <mergeCell ref="W34:X34"/>
    <mergeCell ref="Z34:AA34"/>
    <mergeCell ref="T38:U38"/>
    <mergeCell ref="R29:S29"/>
    <mergeCell ref="T29:U29"/>
    <mergeCell ref="W29:X29"/>
    <mergeCell ref="Z29:AA29"/>
    <mergeCell ref="AE47:AI49"/>
    <mergeCell ref="M36:N36"/>
    <mergeCell ref="M33:N33"/>
    <mergeCell ref="M32:N32"/>
    <mergeCell ref="M31:N31"/>
    <mergeCell ref="M30:N30"/>
    <mergeCell ref="Z30:AA30"/>
    <mergeCell ref="Z31:AA31"/>
    <mergeCell ref="Z32:AA32"/>
    <mergeCell ref="Z33:AA33"/>
    <mergeCell ref="Z36:AA36"/>
    <mergeCell ref="R38:S38"/>
    <mergeCell ref="W36:X36"/>
    <mergeCell ref="W37:X37"/>
    <mergeCell ref="W38:X38"/>
    <mergeCell ref="M35:N35"/>
    <mergeCell ref="Q41:Q42"/>
    <mergeCell ref="R41:S41"/>
    <mergeCell ref="AH34:AI34"/>
    <mergeCell ref="AH35:AI35"/>
    <mergeCell ref="AH36:AI36"/>
    <mergeCell ref="AH37:AI37"/>
    <mergeCell ref="AH38:AI38"/>
    <mergeCell ref="AH41:AI42"/>
    <mergeCell ref="W30:X30"/>
    <mergeCell ref="W31:X31"/>
    <mergeCell ref="W32:X32"/>
    <mergeCell ref="W33:X33"/>
    <mergeCell ref="Z27:AA28"/>
    <mergeCell ref="T41:AG41"/>
    <mergeCell ref="R35:S35"/>
    <mergeCell ref="T35:U35"/>
    <mergeCell ref="W35:X35"/>
    <mergeCell ref="Z35:AA35"/>
    <mergeCell ref="AB27:AG27"/>
    <mergeCell ref="R27:S28"/>
    <mergeCell ref="R30:S30"/>
    <mergeCell ref="R31:S31"/>
    <mergeCell ref="R32:S32"/>
    <mergeCell ref="R33:S33"/>
    <mergeCell ref="T37:U37"/>
    <mergeCell ref="T36:U36"/>
    <mergeCell ref="R36:S36"/>
    <mergeCell ref="R37:S37"/>
    <mergeCell ref="T31:U31"/>
    <mergeCell ref="Z37:AA37"/>
    <mergeCell ref="Z38:AA38"/>
    <mergeCell ref="T27:Y27"/>
    <mergeCell ref="A8:AI8"/>
    <mergeCell ref="A9:AI9"/>
    <mergeCell ref="A10:AI10"/>
    <mergeCell ref="A11:AI11"/>
    <mergeCell ref="A12:AI12"/>
    <mergeCell ref="AF18:AH18"/>
    <mergeCell ref="AH19:AH20"/>
    <mergeCell ref="AI18:AI20"/>
    <mergeCell ref="AH27:AI28"/>
    <mergeCell ref="I28:J28"/>
    <mergeCell ref="A27:H28"/>
    <mergeCell ref="I27:Q27"/>
    <mergeCell ref="W28:X28"/>
    <mergeCell ref="S21:T21"/>
    <mergeCell ref="S22:T22"/>
    <mergeCell ref="AC19:AC20"/>
    <mergeCell ref="AD19:AD20"/>
    <mergeCell ref="AE19:AE20"/>
    <mergeCell ref="AA19:AA20"/>
    <mergeCell ref="AB19:AB20"/>
    <mergeCell ref="AF19:AF20"/>
    <mergeCell ref="AG19:AG20"/>
    <mergeCell ref="A22:B22"/>
    <mergeCell ref="C22:D22"/>
    <mergeCell ref="AH30:AI30"/>
    <mergeCell ref="AH31:AI31"/>
    <mergeCell ref="AH32:AI32"/>
    <mergeCell ref="AH33:AI33"/>
    <mergeCell ref="A1:C1"/>
    <mergeCell ref="U19:V19"/>
    <mergeCell ref="AC18:AE18"/>
    <mergeCell ref="G18:V18"/>
    <mergeCell ref="G19:K19"/>
    <mergeCell ref="L19:P19"/>
    <mergeCell ref="Q19:T19"/>
    <mergeCell ref="W18:W20"/>
    <mergeCell ref="X19:X20"/>
    <mergeCell ref="Y19:Y20"/>
    <mergeCell ref="Z19:Z20"/>
    <mergeCell ref="X18:AB18"/>
    <mergeCell ref="C18:D20"/>
    <mergeCell ref="S20:T20"/>
    <mergeCell ref="K14:P14"/>
    <mergeCell ref="AC14:AI14"/>
    <mergeCell ref="T28:U28"/>
    <mergeCell ref="T30:U30"/>
    <mergeCell ref="T32:U32"/>
    <mergeCell ref="T33:U33"/>
    <mergeCell ref="V50:X50"/>
    <mergeCell ref="Y50:AA50"/>
    <mergeCell ref="AB50:AD50"/>
    <mergeCell ref="L41:L42"/>
    <mergeCell ref="M41:M42"/>
    <mergeCell ref="N41:N42"/>
    <mergeCell ref="K15:P15"/>
    <mergeCell ref="A41:A42"/>
    <mergeCell ref="B41:B42"/>
    <mergeCell ref="C41:D41"/>
    <mergeCell ref="E41:E42"/>
    <mergeCell ref="F41:F42"/>
    <mergeCell ref="G41:H41"/>
    <mergeCell ref="I41:K41"/>
    <mergeCell ref="O41:O42"/>
    <mergeCell ref="P41:P42"/>
    <mergeCell ref="H20:I20"/>
    <mergeCell ref="H21:I21"/>
    <mergeCell ref="H22:I22"/>
    <mergeCell ref="J20:K20"/>
    <mergeCell ref="J21:K21"/>
    <mergeCell ref="J22:K22"/>
    <mergeCell ref="A21:B21"/>
    <mergeCell ref="M22:N22"/>
    <mergeCell ref="E54:I54"/>
    <mergeCell ref="E53:I53"/>
    <mergeCell ref="V54:AI54"/>
    <mergeCell ref="V53:AI53"/>
    <mergeCell ref="V51:X51"/>
    <mergeCell ref="Y51:AA51"/>
    <mergeCell ref="AB51:AD51"/>
    <mergeCell ref="AE51:AI51"/>
    <mergeCell ref="R51:U51"/>
    <mergeCell ref="E22:F22"/>
    <mergeCell ref="C21:D21"/>
    <mergeCell ref="E21:F21"/>
    <mergeCell ref="M20:N20"/>
    <mergeCell ref="O20:P20"/>
    <mergeCell ref="E18:F20"/>
    <mergeCell ref="A18:B20"/>
    <mergeCell ref="O22:P22"/>
    <mergeCell ref="M21:N21"/>
    <mergeCell ref="O21:P21"/>
    <mergeCell ref="M28:N28"/>
    <mergeCell ref="O28:P28"/>
    <mergeCell ref="K30:L30"/>
    <mergeCell ref="AE50:AI50"/>
    <mergeCell ref="A51:E51"/>
    <mergeCell ref="F51:J51"/>
    <mergeCell ref="K51:N51"/>
    <mergeCell ref="K49:N49"/>
    <mergeCell ref="F49:J49"/>
    <mergeCell ref="A50:E50"/>
    <mergeCell ref="A37:H37"/>
    <mergeCell ref="O51:Q51"/>
    <mergeCell ref="F50:J50"/>
    <mergeCell ref="K50:N50"/>
    <mergeCell ref="F48:Q48"/>
    <mergeCell ref="A47:E49"/>
    <mergeCell ref="F47:AD47"/>
    <mergeCell ref="AB48:AD49"/>
    <mergeCell ref="Y48:AA49"/>
    <mergeCell ref="V48:X49"/>
    <mergeCell ref="O49:Q49"/>
    <mergeCell ref="O50:Q50"/>
    <mergeCell ref="R48:U49"/>
    <mergeCell ref="R50:U50"/>
    <mergeCell ref="I38:J38"/>
    <mergeCell ref="K38:L38"/>
    <mergeCell ref="I30:J30"/>
    <mergeCell ref="I31:J31"/>
    <mergeCell ref="I32:J32"/>
    <mergeCell ref="I33:J33"/>
    <mergeCell ref="K31:L31"/>
    <mergeCell ref="K32:L32"/>
    <mergeCell ref="K28:L28"/>
    <mergeCell ref="M38:N38"/>
    <mergeCell ref="M37:N37"/>
    <mergeCell ref="A35:H35"/>
    <mergeCell ref="I35:J35"/>
    <mergeCell ref="K35:L35"/>
    <mergeCell ref="O35:P35"/>
    <mergeCell ref="A38:H38"/>
    <mergeCell ref="A30:H30"/>
    <mergeCell ref="A31:H31"/>
    <mergeCell ref="A32:H32"/>
    <mergeCell ref="A33:H33"/>
    <mergeCell ref="A36:H36"/>
    <mergeCell ref="I36:J36"/>
    <mergeCell ref="I37:J37"/>
    <mergeCell ref="K36:L36"/>
    <mergeCell ref="K37:L37"/>
    <mergeCell ref="O38:P38"/>
    <mergeCell ref="O30:P30"/>
    <mergeCell ref="O31:P31"/>
    <mergeCell ref="O32:P32"/>
    <mergeCell ref="O33:P33"/>
    <mergeCell ref="O36:P36"/>
    <mergeCell ref="O37:P37"/>
    <mergeCell ref="K33:L33"/>
  </mergeCells>
  <dataValidations count="1">
    <dataValidation type="list" allowBlank="1" showInputMessage="1" promptTitle="Pasirinkite teisinį statusą" sqref="AC14:AI14" xr:uid="{27C5996E-EE59-472D-BCC6-40CBC70E6E55}">
      <formula1>"Asociacija,VšĮ,AB,UAB,IĮ,MB,BĮ"</formula1>
    </dataValidation>
  </dataValidations>
  <pageMargins left="0.98425196850393704" right="0.39370078740157483" top="0.39370078740157483" bottom="0.19685039370078741" header="0.31496062992125984"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F07634-C094-4D9F-B984-9B78D9F08540}">
          <x14:formula1>
            <xm:f>'Sp. šakų sąrašas'!$B$2:$B$120</xm:f>
          </x14:formula1>
          <xm:sqref>A30:H37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DB913-EE43-4867-AE0E-03849FDED7EC}">
  <sheetPr>
    <tabColor rgb="FFFFFF00"/>
    <pageSetUpPr fitToPage="1"/>
  </sheetPr>
  <dimension ref="A1:A38"/>
  <sheetViews>
    <sheetView showGridLines="0" workbookViewId="0"/>
  </sheetViews>
  <sheetFormatPr defaultRowHeight="15"/>
  <cols>
    <col min="1" max="1" width="109" customWidth="1"/>
  </cols>
  <sheetData>
    <row r="1" spans="1:1">
      <c r="A1" s="19" t="s">
        <v>202</v>
      </c>
    </row>
    <row r="2" spans="1:1" ht="14.25" customHeight="1">
      <c r="A2" s="20" t="s">
        <v>203</v>
      </c>
    </row>
    <row r="3" spans="1:1" ht="25.5" customHeight="1">
      <c r="A3" s="43" t="s">
        <v>241</v>
      </c>
    </row>
    <row r="4" spans="1:1" ht="39" customHeight="1">
      <c r="A4" s="43" t="s">
        <v>264</v>
      </c>
    </row>
    <row r="5" spans="1:1" ht="24" customHeight="1">
      <c r="A5" s="43" t="s">
        <v>265</v>
      </c>
    </row>
    <row r="6" spans="1:1" ht="38.25" customHeight="1">
      <c r="A6" s="22" t="s">
        <v>207</v>
      </c>
    </row>
    <row r="7" spans="1:1" ht="63" customHeight="1">
      <c r="A7" s="44" t="s">
        <v>266</v>
      </c>
    </row>
    <row r="8" spans="1:1" ht="38.25" customHeight="1">
      <c r="A8" s="44" t="s">
        <v>267</v>
      </c>
    </row>
    <row r="9" spans="1:1" ht="41.25" customHeight="1">
      <c r="A9" s="44" t="s">
        <v>268</v>
      </c>
    </row>
    <row r="10" spans="1:1" ht="49.5" customHeight="1">
      <c r="A10" s="21" t="s">
        <v>261</v>
      </c>
    </row>
    <row r="11" spans="1:1" ht="16.5" customHeight="1">
      <c r="A11" s="43" t="s">
        <v>243</v>
      </c>
    </row>
    <row r="12" spans="1:1" ht="14.25" customHeight="1">
      <c r="A12" s="43" t="s">
        <v>256</v>
      </c>
    </row>
    <row r="13" spans="1:1" ht="12.75" customHeight="1">
      <c r="A13" s="21" t="s">
        <v>208</v>
      </c>
    </row>
    <row r="14" spans="1:1" ht="26.25" customHeight="1">
      <c r="A14" s="44" t="s">
        <v>244</v>
      </c>
    </row>
    <row r="15" spans="1:1" s="46" customFormat="1" ht="12" customHeight="1">
      <c r="A15" s="44" t="s">
        <v>245</v>
      </c>
    </row>
    <row r="16" spans="1:1" ht="21.75" customHeight="1">
      <c r="A16" s="20" t="s">
        <v>209</v>
      </c>
    </row>
    <row r="17" spans="1:1" ht="18" customHeight="1">
      <c r="A17" s="43" t="s">
        <v>255</v>
      </c>
    </row>
    <row r="18" spans="1:1" ht="24.75" customHeight="1">
      <c r="A18" s="21" t="s">
        <v>254</v>
      </c>
    </row>
    <row r="19" spans="1:1" ht="24.75" customHeight="1">
      <c r="A19" s="43" t="s">
        <v>269</v>
      </c>
    </row>
    <row r="20" spans="1:1" ht="25.5" customHeight="1">
      <c r="A20" s="43" t="s">
        <v>253</v>
      </c>
    </row>
    <row r="21" spans="1:1" ht="39.75" customHeight="1">
      <c r="A21" s="48" t="s">
        <v>252</v>
      </c>
    </row>
    <row r="22" spans="1:1" ht="13.5" customHeight="1">
      <c r="A22" s="21" t="s">
        <v>246</v>
      </c>
    </row>
    <row r="23" spans="1:1" ht="18" customHeight="1">
      <c r="A23" s="20" t="s">
        <v>204</v>
      </c>
    </row>
    <row r="24" spans="1:1" ht="14.25" customHeight="1">
      <c r="A24" s="21" t="s">
        <v>210</v>
      </c>
    </row>
    <row r="25" spans="1:1" ht="22.5" customHeight="1">
      <c r="A25" s="22" t="s">
        <v>211</v>
      </c>
    </row>
    <row r="26" spans="1:1" ht="12.75" customHeight="1">
      <c r="A26" s="47" t="s">
        <v>247</v>
      </c>
    </row>
    <row r="27" spans="1:1" ht="12.75" customHeight="1">
      <c r="A27" s="47" t="s">
        <v>248</v>
      </c>
    </row>
    <row r="28" spans="1:1" ht="12.75" customHeight="1">
      <c r="A28" s="21" t="s">
        <v>249</v>
      </c>
    </row>
    <row r="29" spans="1:1" ht="12.75" customHeight="1">
      <c r="A29" s="21" t="s">
        <v>250</v>
      </c>
    </row>
    <row r="30" spans="1:1" ht="18.75" customHeight="1">
      <c r="A30" s="20" t="s">
        <v>205</v>
      </c>
    </row>
    <row r="31" spans="1:1" ht="12.75" customHeight="1">
      <c r="A31" s="21" t="s">
        <v>212</v>
      </c>
    </row>
    <row r="32" spans="1:1" ht="13.5" customHeight="1">
      <c r="A32" s="21" t="s">
        <v>262</v>
      </c>
    </row>
    <row r="33" spans="1:1" ht="15.75" customHeight="1">
      <c r="A33" s="21" t="s">
        <v>213</v>
      </c>
    </row>
    <row r="34" spans="1:1" ht="25.5" customHeight="1">
      <c r="A34" s="36" t="s">
        <v>251</v>
      </c>
    </row>
    <row r="35" spans="1:1" ht="12.75" customHeight="1">
      <c r="A35" s="21" t="s">
        <v>214</v>
      </c>
    </row>
    <row r="36" spans="1:1" ht="12.75" customHeight="1">
      <c r="A36" s="21" t="s">
        <v>215</v>
      </c>
    </row>
    <row r="37" spans="1:1" ht="12.75" customHeight="1">
      <c r="A37" s="21" t="s">
        <v>216</v>
      </c>
    </row>
    <row r="38" spans="1:1" ht="12.75" customHeight="1">
      <c r="A38" s="9" t="s">
        <v>270</v>
      </c>
    </row>
  </sheetData>
  <pageMargins left="0.78740157480314965" right="0.39370078740157483" top="0.74803149606299213" bottom="0.74803149606299213" header="0.31496062992125984" footer="0.31496062992125984"/>
  <pageSetup scale="81"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FEA9-9864-43E7-86C2-04C2EA540E3A}">
  <sheetPr>
    <tabColor rgb="FFFFFF00"/>
    <pageSetUpPr fitToPage="1"/>
  </sheetPr>
  <dimension ref="A1:D120"/>
  <sheetViews>
    <sheetView showGridLines="0" workbookViewId="0">
      <selection sqref="A1:D1"/>
    </sheetView>
  </sheetViews>
  <sheetFormatPr defaultRowHeight="15"/>
  <cols>
    <col min="1" max="1" width="3.85546875" customWidth="1"/>
    <col min="2" max="2" width="42.140625" customWidth="1"/>
    <col min="3" max="3" width="3.7109375" customWidth="1"/>
  </cols>
  <sheetData>
    <row r="1" spans="1:4" ht="35.25" customHeight="1">
      <c r="A1" s="144" t="s">
        <v>263</v>
      </c>
      <c r="B1" s="144"/>
      <c r="C1" s="144"/>
      <c r="D1" s="144"/>
    </row>
    <row r="2" spans="1:4" ht="12" customHeight="1">
      <c r="A2" s="13">
        <v>1</v>
      </c>
      <c r="B2" s="14" t="s">
        <v>218</v>
      </c>
    </row>
    <row r="3" spans="1:4" ht="12" customHeight="1">
      <c r="A3" s="13">
        <v>2</v>
      </c>
      <c r="B3" s="16" t="s">
        <v>151</v>
      </c>
    </row>
    <row r="4" spans="1:4" ht="12" customHeight="1">
      <c r="A4" s="13">
        <v>3</v>
      </c>
      <c r="B4" s="16" t="s">
        <v>227</v>
      </c>
    </row>
    <row r="5" spans="1:4" ht="12" customHeight="1">
      <c r="A5" s="13">
        <v>4</v>
      </c>
      <c r="B5" s="14" t="s">
        <v>219</v>
      </c>
    </row>
    <row r="6" spans="1:4" ht="12" customHeight="1">
      <c r="A6" s="13">
        <v>5</v>
      </c>
      <c r="B6" s="14" t="s">
        <v>220</v>
      </c>
    </row>
    <row r="7" spans="1:4" ht="12" customHeight="1">
      <c r="A7" s="13">
        <v>6</v>
      </c>
      <c r="B7" s="14" t="s">
        <v>102</v>
      </c>
    </row>
    <row r="8" spans="1:4" ht="12" customHeight="1">
      <c r="A8" s="13">
        <v>7</v>
      </c>
      <c r="B8" s="16" t="s">
        <v>152</v>
      </c>
    </row>
    <row r="9" spans="1:4" ht="12" customHeight="1">
      <c r="A9" s="13">
        <v>8</v>
      </c>
      <c r="B9" s="14" t="s">
        <v>103</v>
      </c>
    </row>
    <row r="10" spans="1:4" ht="12" customHeight="1">
      <c r="A10" s="13">
        <v>9</v>
      </c>
      <c r="B10" s="14" t="s">
        <v>197</v>
      </c>
    </row>
    <row r="11" spans="1:4" ht="12" customHeight="1">
      <c r="A11" s="13">
        <v>10</v>
      </c>
      <c r="B11" s="14" t="s">
        <v>272</v>
      </c>
    </row>
    <row r="12" spans="1:4" ht="12" customHeight="1">
      <c r="A12" s="13">
        <v>11</v>
      </c>
      <c r="B12" s="14" t="s">
        <v>104</v>
      </c>
    </row>
    <row r="13" spans="1:4" ht="12" customHeight="1">
      <c r="A13" s="13">
        <v>12</v>
      </c>
      <c r="B13" s="14" t="s">
        <v>105</v>
      </c>
    </row>
    <row r="14" spans="1:4" ht="12" customHeight="1">
      <c r="A14" s="13">
        <v>13</v>
      </c>
      <c r="B14" s="16" t="s">
        <v>157</v>
      </c>
    </row>
    <row r="15" spans="1:4" ht="12" customHeight="1">
      <c r="A15" s="13">
        <v>14</v>
      </c>
      <c r="B15" s="14" t="s">
        <v>106</v>
      </c>
    </row>
    <row r="16" spans="1:4" ht="12" customHeight="1">
      <c r="A16" s="13">
        <v>15</v>
      </c>
      <c r="B16" s="16" t="s">
        <v>196</v>
      </c>
    </row>
    <row r="17" spans="1:2" ht="12" customHeight="1">
      <c r="A17" s="13">
        <v>16</v>
      </c>
      <c r="B17" s="14" t="s">
        <v>107</v>
      </c>
    </row>
    <row r="18" spans="1:2" ht="12" customHeight="1">
      <c r="A18" s="13">
        <v>17</v>
      </c>
      <c r="B18" s="16" t="s">
        <v>153</v>
      </c>
    </row>
    <row r="19" spans="1:2" ht="12" customHeight="1">
      <c r="A19" s="13">
        <v>18</v>
      </c>
      <c r="B19" s="14" t="s">
        <v>108</v>
      </c>
    </row>
    <row r="20" spans="1:2" ht="12" customHeight="1">
      <c r="A20" s="13">
        <v>19</v>
      </c>
      <c r="B20" s="14" t="s">
        <v>109</v>
      </c>
    </row>
    <row r="21" spans="1:2" ht="12" customHeight="1">
      <c r="A21" s="13">
        <v>20</v>
      </c>
      <c r="B21" s="14" t="s">
        <v>110</v>
      </c>
    </row>
    <row r="22" spans="1:2" ht="12" customHeight="1">
      <c r="A22" s="13">
        <v>21</v>
      </c>
      <c r="B22" s="14" t="s">
        <v>271</v>
      </c>
    </row>
    <row r="23" spans="1:2" ht="12" customHeight="1">
      <c r="A23" s="13">
        <v>22</v>
      </c>
      <c r="B23" s="14" t="s">
        <v>113</v>
      </c>
    </row>
    <row r="24" spans="1:2" ht="12" customHeight="1">
      <c r="A24" s="13">
        <v>23</v>
      </c>
      <c r="B24" s="14" t="s">
        <v>111</v>
      </c>
    </row>
    <row r="25" spans="1:2" ht="12" customHeight="1">
      <c r="A25" s="13">
        <v>24</v>
      </c>
      <c r="B25" s="14" t="s">
        <v>112</v>
      </c>
    </row>
    <row r="26" spans="1:2" ht="12" customHeight="1">
      <c r="A26" s="13">
        <v>25</v>
      </c>
      <c r="B26" s="14" t="s">
        <v>114</v>
      </c>
    </row>
    <row r="27" spans="1:2" ht="12" customHeight="1">
      <c r="A27" s="13">
        <v>26</v>
      </c>
      <c r="B27" s="16" t="s">
        <v>158</v>
      </c>
    </row>
    <row r="28" spans="1:2" ht="12" customHeight="1">
      <c r="A28" s="13">
        <v>27</v>
      </c>
      <c r="B28" s="14" t="s">
        <v>115</v>
      </c>
    </row>
    <row r="29" spans="1:2" ht="12" customHeight="1">
      <c r="A29" s="13">
        <v>28</v>
      </c>
      <c r="B29" s="14" t="s">
        <v>116</v>
      </c>
    </row>
    <row r="30" spans="1:2" ht="12" customHeight="1">
      <c r="A30" s="13">
        <v>29</v>
      </c>
      <c r="B30" s="16" t="s">
        <v>198</v>
      </c>
    </row>
    <row r="31" spans="1:2" ht="12" customHeight="1">
      <c r="A31" s="13">
        <v>30</v>
      </c>
      <c r="B31" s="16" t="s">
        <v>154</v>
      </c>
    </row>
    <row r="32" spans="1:2" ht="12" customHeight="1">
      <c r="A32" s="13">
        <v>31</v>
      </c>
      <c r="B32" s="14" t="s">
        <v>119</v>
      </c>
    </row>
    <row r="33" spans="1:2" ht="12" customHeight="1">
      <c r="A33" s="13">
        <v>32</v>
      </c>
      <c r="B33" s="16" t="s">
        <v>233</v>
      </c>
    </row>
    <row r="34" spans="1:2" ht="12" customHeight="1">
      <c r="A34" s="13">
        <v>33</v>
      </c>
      <c r="B34" s="14" t="s">
        <v>118</v>
      </c>
    </row>
    <row r="35" spans="1:2" ht="12" customHeight="1">
      <c r="A35" s="13">
        <v>34</v>
      </c>
      <c r="B35" s="16" t="s">
        <v>155</v>
      </c>
    </row>
    <row r="36" spans="1:2" ht="12" customHeight="1">
      <c r="A36" s="13">
        <v>35</v>
      </c>
      <c r="B36" s="14" t="s">
        <v>117</v>
      </c>
    </row>
    <row r="37" spans="1:2" ht="12" customHeight="1">
      <c r="A37" s="13">
        <v>36</v>
      </c>
      <c r="B37" s="16" t="s">
        <v>156</v>
      </c>
    </row>
    <row r="38" spans="1:2" ht="12" customHeight="1">
      <c r="A38" s="13">
        <v>37</v>
      </c>
      <c r="B38" s="14" t="s">
        <v>120</v>
      </c>
    </row>
    <row r="39" spans="1:2" ht="12" customHeight="1">
      <c r="A39" s="13">
        <v>38</v>
      </c>
      <c r="B39" s="14" t="s">
        <v>121</v>
      </c>
    </row>
    <row r="40" spans="1:2" ht="12" customHeight="1">
      <c r="A40" s="13">
        <v>39</v>
      </c>
      <c r="B40" s="17" t="s">
        <v>122</v>
      </c>
    </row>
    <row r="41" spans="1:2" ht="12" customHeight="1">
      <c r="A41" s="13">
        <v>40</v>
      </c>
      <c r="B41" s="17" t="s">
        <v>123</v>
      </c>
    </row>
    <row r="42" spans="1:2" ht="12" customHeight="1">
      <c r="A42" s="13">
        <v>41</v>
      </c>
      <c r="B42" s="15" t="s">
        <v>159</v>
      </c>
    </row>
    <row r="43" spans="1:2" ht="12" customHeight="1">
      <c r="A43" s="13">
        <v>42</v>
      </c>
      <c r="B43" s="17" t="s">
        <v>124</v>
      </c>
    </row>
    <row r="44" spans="1:2" ht="12" customHeight="1">
      <c r="A44" s="13">
        <v>43</v>
      </c>
      <c r="B44" s="15" t="s">
        <v>160</v>
      </c>
    </row>
    <row r="45" spans="1:2" ht="12" customHeight="1">
      <c r="A45" s="13">
        <v>44</v>
      </c>
      <c r="B45" s="17" t="s">
        <v>194</v>
      </c>
    </row>
    <row r="46" spans="1:2" ht="12" customHeight="1">
      <c r="A46" s="13">
        <v>45</v>
      </c>
      <c r="B46" s="17" t="s">
        <v>221</v>
      </c>
    </row>
    <row r="47" spans="1:2" ht="12" customHeight="1">
      <c r="A47" s="13">
        <v>46</v>
      </c>
      <c r="B47" s="15" t="s">
        <v>161</v>
      </c>
    </row>
    <row r="48" spans="1:2" ht="12" customHeight="1">
      <c r="A48" s="13">
        <v>47</v>
      </c>
      <c r="B48" s="17" t="s">
        <v>125</v>
      </c>
    </row>
    <row r="49" spans="1:2" ht="12" customHeight="1">
      <c r="A49" s="13">
        <v>48</v>
      </c>
      <c r="B49" s="15" t="s">
        <v>162</v>
      </c>
    </row>
    <row r="50" spans="1:2" ht="12" customHeight="1">
      <c r="A50" s="13">
        <v>49</v>
      </c>
      <c r="B50" s="15" t="s">
        <v>163</v>
      </c>
    </row>
    <row r="51" spans="1:2" ht="12" customHeight="1">
      <c r="A51" s="13">
        <v>50</v>
      </c>
      <c r="B51" s="17" t="s">
        <v>126</v>
      </c>
    </row>
    <row r="52" spans="1:2" ht="12" customHeight="1">
      <c r="A52" s="13">
        <v>51</v>
      </c>
      <c r="B52" s="15" t="s">
        <v>164</v>
      </c>
    </row>
    <row r="53" spans="1:2" ht="12" customHeight="1">
      <c r="A53" s="13">
        <v>52</v>
      </c>
      <c r="B53" s="15" t="s">
        <v>193</v>
      </c>
    </row>
    <row r="54" spans="1:2" ht="12" customHeight="1">
      <c r="A54" s="13">
        <v>53</v>
      </c>
      <c r="B54" s="15" t="s">
        <v>165</v>
      </c>
    </row>
    <row r="55" spans="1:2" ht="12" customHeight="1">
      <c r="A55" s="13">
        <v>54</v>
      </c>
      <c r="B55" s="17" t="s">
        <v>191</v>
      </c>
    </row>
    <row r="56" spans="1:2" ht="12" customHeight="1">
      <c r="A56" s="13">
        <v>55</v>
      </c>
      <c r="B56" s="17" t="s">
        <v>127</v>
      </c>
    </row>
    <row r="57" spans="1:2" ht="12" customHeight="1">
      <c r="A57" s="13">
        <v>56</v>
      </c>
      <c r="B57" s="17" t="s">
        <v>128</v>
      </c>
    </row>
    <row r="58" spans="1:2" ht="12" customHeight="1">
      <c r="A58" s="13">
        <v>57</v>
      </c>
      <c r="B58" s="15" t="s">
        <v>192</v>
      </c>
    </row>
    <row r="59" spans="1:2" ht="12" customHeight="1">
      <c r="A59" s="13">
        <v>58</v>
      </c>
      <c r="B59" s="15" t="s">
        <v>228</v>
      </c>
    </row>
    <row r="60" spans="1:2" ht="12" customHeight="1">
      <c r="A60" s="13">
        <v>59</v>
      </c>
      <c r="B60" s="15" t="s">
        <v>229</v>
      </c>
    </row>
    <row r="61" spans="1:2" ht="12" customHeight="1">
      <c r="A61" s="13">
        <v>60</v>
      </c>
      <c r="B61" s="15" t="s">
        <v>166</v>
      </c>
    </row>
    <row r="62" spans="1:2" ht="12" customHeight="1">
      <c r="A62" s="13">
        <v>61</v>
      </c>
      <c r="B62" s="17" t="s">
        <v>231</v>
      </c>
    </row>
    <row r="63" spans="1:2" ht="12" customHeight="1">
      <c r="A63" s="13">
        <v>62</v>
      </c>
      <c r="B63" s="17" t="s">
        <v>230</v>
      </c>
    </row>
    <row r="64" spans="1:2" ht="12" customHeight="1">
      <c r="A64" s="13">
        <v>63</v>
      </c>
      <c r="B64" s="17" t="s">
        <v>232</v>
      </c>
    </row>
    <row r="65" spans="1:2" ht="12" customHeight="1">
      <c r="A65" s="13">
        <v>64</v>
      </c>
      <c r="B65" s="17" t="s">
        <v>238</v>
      </c>
    </row>
    <row r="66" spans="1:2" ht="12" customHeight="1">
      <c r="A66" s="13">
        <v>65</v>
      </c>
      <c r="B66" s="15" t="s">
        <v>167</v>
      </c>
    </row>
    <row r="67" spans="1:2" ht="12" customHeight="1">
      <c r="A67" s="13">
        <v>66</v>
      </c>
      <c r="B67" s="15" t="s">
        <v>168</v>
      </c>
    </row>
    <row r="68" spans="1:2" ht="12" customHeight="1">
      <c r="A68" s="13">
        <v>67</v>
      </c>
      <c r="B68" s="17" t="s">
        <v>222</v>
      </c>
    </row>
    <row r="69" spans="1:2" ht="12" customHeight="1">
      <c r="A69" s="13">
        <v>68</v>
      </c>
      <c r="B69" s="17" t="s">
        <v>129</v>
      </c>
    </row>
    <row r="70" spans="1:2" ht="12" customHeight="1">
      <c r="A70" s="13">
        <v>69</v>
      </c>
      <c r="B70" s="17" t="s">
        <v>130</v>
      </c>
    </row>
    <row r="71" spans="1:2" ht="12" customHeight="1">
      <c r="A71" s="13">
        <v>70</v>
      </c>
      <c r="B71" s="17" t="s">
        <v>131</v>
      </c>
    </row>
    <row r="72" spans="1:2" ht="12" customHeight="1">
      <c r="A72" s="13">
        <v>71</v>
      </c>
      <c r="B72" s="15" t="s">
        <v>169</v>
      </c>
    </row>
    <row r="73" spans="1:2" ht="12" customHeight="1">
      <c r="A73" s="13">
        <v>72</v>
      </c>
      <c r="B73" s="17" t="s">
        <v>223</v>
      </c>
    </row>
    <row r="74" spans="1:2" ht="12" customHeight="1">
      <c r="A74" s="13">
        <v>73</v>
      </c>
      <c r="B74" s="15" t="s">
        <v>170</v>
      </c>
    </row>
    <row r="75" spans="1:2" ht="12" customHeight="1">
      <c r="A75" s="13">
        <v>74</v>
      </c>
      <c r="B75" s="15" t="s">
        <v>236</v>
      </c>
    </row>
    <row r="76" spans="1:2" ht="12" customHeight="1">
      <c r="A76" s="13">
        <v>75</v>
      </c>
      <c r="B76" s="17" t="s">
        <v>132</v>
      </c>
    </row>
    <row r="77" spans="1:2" ht="12" customHeight="1">
      <c r="A77" s="13">
        <v>76</v>
      </c>
      <c r="B77" s="15" t="s">
        <v>171</v>
      </c>
    </row>
    <row r="78" spans="1:2" ht="12" customHeight="1">
      <c r="A78" s="13">
        <v>77</v>
      </c>
      <c r="B78" s="17" t="s">
        <v>133</v>
      </c>
    </row>
    <row r="79" spans="1:2" ht="12" customHeight="1">
      <c r="A79" s="13">
        <v>78</v>
      </c>
      <c r="B79" s="17" t="s">
        <v>134</v>
      </c>
    </row>
    <row r="80" spans="1:2" ht="12" customHeight="1">
      <c r="A80" s="13">
        <v>79</v>
      </c>
      <c r="B80" s="15" t="s">
        <v>172</v>
      </c>
    </row>
    <row r="81" spans="1:2" ht="12" customHeight="1">
      <c r="A81" s="13">
        <v>80</v>
      </c>
      <c r="B81" s="17" t="s">
        <v>135</v>
      </c>
    </row>
    <row r="82" spans="1:2" ht="12" customHeight="1">
      <c r="A82" s="13">
        <v>81</v>
      </c>
      <c r="B82" s="15" t="s">
        <v>173</v>
      </c>
    </row>
    <row r="83" spans="1:2" ht="12" customHeight="1">
      <c r="A83" s="13">
        <v>82</v>
      </c>
      <c r="B83" s="15" t="s">
        <v>136</v>
      </c>
    </row>
    <row r="84" spans="1:2" ht="12" customHeight="1">
      <c r="A84" s="13">
        <v>83</v>
      </c>
      <c r="B84" s="17" t="s">
        <v>224</v>
      </c>
    </row>
    <row r="85" spans="1:2" ht="12" customHeight="1">
      <c r="A85" s="13">
        <v>84</v>
      </c>
      <c r="B85" s="17" t="s">
        <v>225</v>
      </c>
    </row>
    <row r="86" spans="1:2" ht="12" customHeight="1">
      <c r="A86" s="13">
        <v>85</v>
      </c>
      <c r="B86" s="15" t="s">
        <v>174</v>
      </c>
    </row>
    <row r="87" spans="1:2" ht="12" customHeight="1">
      <c r="A87" s="13">
        <v>86</v>
      </c>
      <c r="B87" s="15" t="s">
        <v>137</v>
      </c>
    </row>
    <row r="88" spans="1:2" ht="12" customHeight="1">
      <c r="A88" s="13">
        <v>87</v>
      </c>
      <c r="B88" s="15" t="s">
        <v>273</v>
      </c>
    </row>
    <row r="89" spans="1:2" ht="12" customHeight="1">
      <c r="A89" s="13">
        <v>88</v>
      </c>
      <c r="B89" s="15" t="s">
        <v>138</v>
      </c>
    </row>
    <row r="90" spans="1:2" ht="12" customHeight="1">
      <c r="A90" s="13">
        <v>89</v>
      </c>
      <c r="B90" s="16" t="s">
        <v>176</v>
      </c>
    </row>
    <row r="91" spans="1:2" ht="12" customHeight="1">
      <c r="A91" s="13">
        <v>90</v>
      </c>
      <c r="B91" s="16" t="s">
        <v>177</v>
      </c>
    </row>
    <row r="92" spans="1:2" ht="12" customHeight="1">
      <c r="A92" s="13">
        <v>91</v>
      </c>
      <c r="B92" s="16" t="s">
        <v>178</v>
      </c>
    </row>
    <row r="93" spans="1:2" ht="12" customHeight="1">
      <c r="A93" s="13">
        <v>92</v>
      </c>
      <c r="B93" s="16" t="s">
        <v>179</v>
      </c>
    </row>
    <row r="94" spans="1:2" ht="12" customHeight="1">
      <c r="A94" s="13">
        <v>93</v>
      </c>
      <c r="B94" s="15" t="s">
        <v>180</v>
      </c>
    </row>
    <row r="95" spans="1:2" ht="12" customHeight="1">
      <c r="A95" s="13">
        <v>94</v>
      </c>
      <c r="B95" s="15" t="s">
        <v>139</v>
      </c>
    </row>
    <row r="96" spans="1:2" ht="12" customHeight="1">
      <c r="A96" s="13">
        <v>95</v>
      </c>
      <c r="B96" s="15" t="s">
        <v>175</v>
      </c>
    </row>
    <row r="97" spans="1:2" ht="12" customHeight="1">
      <c r="A97" s="13">
        <v>96</v>
      </c>
      <c r="B97" s="15" t="s">
        <v>140</v>
      </c>
    </row>
    <row r="98" spans="1:2" ht="12" customHeight="1">
      <c r="A98" s="13">
        <v>97</v>
      </c>
      <c r="B98" s="15" t="s">
        <v>195</v>
      </c>
    </row>
    <row r="99" spans="1:2" ht="12" customHeight="1">
      <c r="A99" s="13">
        <v>98</v>
      </c>
      <c r="B99" s="15" t="s">
        <v>181</v>
      </c>
    </row>
    <row r="100" spans="1:2" ht="12" customHeight="1">
      <c r="A100" s="13">
        <v>99</v>
      </c>
      <c r="B100" s="15" t="s">
        <v>182</v>
      </c>
    </row>
    <row r="101" spans="1:2" ht="12" customHeight="1">
      <c r="A101" s="13">
        <v>100</v>
      </c>
      <c r="B101" s="15" t="s">
        <v>183</v>
      </c>
    </row>
    <row r="102" spans="1:2" ht="12" customHeight="1">
      <c r="A102" s="13">
        <v>101</v>
      </c>
      <c r="B102" s="15" t="s">
        <v>184</v>
      </c>
    </row>
    <row r="103" spans="1:2" ht="12" customHeight="1">
      <c r="A103" s="13">
        <v>102</v>
      </c>
      <c r="B103" s="15" t="s">
        <v>141</v>
      </c>
    </row>
    <row r="104" spans="1:2" ht="12" customHeight="1">
      <c r="A104" s="13">
        <v>103</v>
      </c>
      <c r="B104" s="15" t="s">
        <v>142</v>
      </c>
    </row>
    <row r="105" spans="1:2" ht="12" customHeight="1">
      <c r="A105" s="13">
        <v>104</v>
      </c>
      <c r="B105" s="15" t="s">
        <v>143</v>
      </c>
    </row>
    <row r="106" spans="1:2" ht="12" customHeight="1">
      <c r="A106" s="13">
        <v>105</v>
      </c>
      <c r="B106" s="15" t="s">
        <v>144</v>
      </c>
    </row>
    <row r="107" spans="1:2" ht="12" customHeight="1">
      <c r="A107" s="13">
        <v>106</v>
      </c>
      <c r="B107" s="15" t="s">
        <v>145</v>
      </c>
    </row>
    <row r="108" spans="1:2" ht="12" customHeight="1">
      <c r="A108" s="13">
        <v>107</v>
      </c>
      <c r="B108" s="15" t="s">
        <v>146</v>
      </c>
    </row>
    <row r="109" spans="1:2" ht="12" customHeight="1">
      <c r="A109" s="13">
        <v>108</v>
      </c>
      <c r="B109" s="15" t="s">
        <v>147</v>
      </c>
    </row>
    <row r="110" spans="1:2" ht="12" customHeight="1">
      <c r="A110" s="13">
        <v>109</v>
      </c>
      <c r="B110" s="17" t="s">
        <v>226</v>
      </c>
    </row>
    <row r="111" spans="1:2" ht="12" customHeight="1">
      <c r="A111" s="13">
        <v>110</v>
      </c>
      <c r="B111" s="15" t="s">
        <v>185</v>
      </c>
    </row>
    <row r="112" spans="1:2" ht="12" customHeight="1">
      <c r="A112" s="13">
        <v>111</v>
      </c>
      <c r="B112" s="15" t="s">
        <v>186</v>
      </c>
    </row>
    <row r="113" spans="1:2" ht="12" customHeight="1">
      <c r="A113" s="13">
        <v>112</v>
      </c>
      <c r="B113" s="15" t="s">
        <v>187</v>
      </c>
    </row>
    <row r="114" spans="1:2" ht="12" customHeight="1">
      <c r="A114" s="13">
        <v>113</v>
      </c>
      <c r="B114" s="15" t="s">
        <v>148</v>
      </c>
    </row>
    <row r="115" spans="1:2" ht="12" customHeight="1">
      <c r="A115" s="13">
        <v>114</v>
      </c>
      <c r="B115" s="15" t="s">
        <v>188</v>
      </c>
    </row>
    <row r="116" spans="1:2" ht="12" customHeight="1">
      <c r="A116" s="13">
        <v>115</v>
      </c>
      <c r="B116" s="15" t="s">
        <v>149</v>
      </c>
    </row>
    <row r="117" spans="1:2" ht="12" customHeight="1">
      <c r="A117" s="13">
        <v>116</v>
      </c>
      <c r="B117" s="15" t="s">
        <v>150</v>
      </c>
    </row>
    <row r="118" spans="1:2" ht="36.75" customHeight="1">
      <c r="A118" s="13">
        <v>117</v>
      </c>
      <c r="B118" s="15" t="s">
        <v>235</v>
      </c>
    </row>
    <row r="119" spans="1:2" ht="24" customHeight="1">
      <c r="A119" s="13">
        <v>118</v>
      </c>
      <c r="B119" s="15" t="s">
        <v>234</v>
      </c>
    </row>
    <row r="120" spans="1:2" ht="23.25" customHeight="1">
      <c r="A120" s="13">
        <v>119</v>
      </c>
      <c r="B120" s="15" t="s">
        <v>237</v>
      </c>
    </row>
  </sheetData>
  <sheetProtection algorithmName="SHA-512" hashValue="1E+AE/p/+t0eyLXa7SPpFjMuRZ6x15saChHuKdLvSwBeIr5dDyfSxJpxZzKVIK8gdf8Ov5q7U9NRwuAxpsXLvw==" saltValue="PwYhMHfcseGASV5ZRi/lnA==" spinCount="100000" sheet="1" objects="1" scenarios="1"/>
  <sortState xmlns:xlrd2="http://schemas.microsoft.com/office/spreadsheetml/2017/richdata2" ref="A3:B117">
    <sortCondition ref="B2"/>
  </sortState>
  <mergeCells count="1">
    <mergeCell ref="A1:D1"/>
  </mergeCells>
  <pageMargins left="0.70866141732283472" right="0.70866141732283472" top="0.74803149606299213" bottom="0.74803149606299213" header="0.31496062992125984" footer="0.31496062992125984"/>
  <pageSetup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SKI-1</vt:lpstr>
      <vt:lpstr>Formos Aprašymas</vt:lpstr>
      <vt:lpstr>Sp. šakų sąrašas</vt:lpstr>
      <vt:lpstr>'Formos Aprašymas'!Print_Area</vt:lpstr>
      <vt:lpstr>'SKI-1'!Print_Area</vt:lpstr>
    </vt:vector>
  </TitlesOfParts>
  <Company>LSC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dc:creator>
  <cp:lastModifiedBy>Edgaras</cp:lastModifiedBy>
  <cp:lastPrinted>2020-06-09T05:32:58Z</cp:lastPrinted>
  <dcterms:created xsi:type="dcterms:W3CDTF">2015-06-05T18:17:20Z</dcterms:created>
  <dcterms:modified xsi:type="dcterms:W3CDTF">2020-06-10T22:33:20Z</dcterms:modified>
</cp:coreProperties>
</file>